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rupe\Nabava\2017. - POSTUPCI  JAVNE NABAVE\105-MV-NABAVA AUTO GUMA\PRVO POJAŠNJENJE DOKUMENTACIJE O NABAVI\"/>
    </mc:Choice>
  </mc:AlternateContent>
  <bookViews>
    <workbookView xWindow="0" yWindow="0" windowWidth="23040" windowHeight="9120"/>
  </bookViews>
  <sheets>
    <sheet name="Troškovnik" sheetId="2" r:id="rId1"/>
    <sheet name="Tabela 1." sheetId="1" r:id="rId2"/>
    <sheet name="Tabela 2." sheetId="3" r:id="rId3"/>
    <sheet name="Tabela 3." sheetId="4" r:id="rId4"/>
    <sheet name="Rekapitulacija" sheetId="5" r:id="rId5"/>
  </sheets>
  <definedNames>
    <definedName name="_xlnm.Print_Titles" localSheetId="1">'Tabela 1.'!$4:$5</definedName>
    <definedName name="_xlnm.Print_Titles" localSheetId="2">'Tabela 2.'!$4:$5</definedName>
    <definedName name="_xlnm.Print_Titles" localSheetId="3">'Tabela 3.'!$4:$5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4" l="1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9" i="4"/>
  <c r="N8" i="4"/>
  <c r="N7" i="4"/>
  <c r="N6" i="4"/>
  <c r="N10" i="3"/>
  <c r="N9" i="3"/>
  <c r="N8" i="3"/>
  <c r="N7" i="3"/>
  <c r="N6" i="3"/>
  <c r="N27" i="4" l="1"/>
  <c r="C9" i="5" s="1"/>
  <c r="N11" i="3"/>
  <c r="C8" i="5" s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6" i="1"/>
  <c r="N44" i="1" l="1"/>
  <c r="C7" i="5" s="1"/>
  <c r="C10" i="5" s="1"/>
  <c r="C11" i="5" s="1"/>
  <c r="C12" i="5" s="1"/>
</calcChain>
</file>

<file path=xl/sharedStrings.xml><?xml version="1.0" encoding="utf-8"?>
<sst xmlns="http://schemas.openxmlformats.org/spreadsheetml/2006/main" count="358" uniqueCount="135">
  <si>
    <t>Red. br.</t>
  </si>
  <si>
    <t>Dimenzije</t>
  </si>
  <si>
    <t>Pozicija  (osovina)</t>
  </si>
  <si>
    <t>Namjena</t>
  </si>
  <si>
    <t>Jedinica mjere</t>
  </si>
  <si>
    <t>JEDINIČNA CIJENA                      (u kn bez PDV-a)</t>
  </si>
  <si>
    <t>Proizvođač*</t>
  </si>
  <si>
    <t>Marka/tip*</t>
  </si>
  <si>
    <t>11 R 22.5</t>
  </si>
  <si>
    <t>Vanjska upravljačka</t>
  </si>
  <si>
    <t>teretna</t>
  </si>
  <si>
    <t>KOM</t>
  </si>
  <si>
    <t>Vanjska pogonska</t>
  </si>
  <si>
    <t>12 R 22,5</t>
  </si>
  <si>
    <t>13 R 22,5</t>
  </si>
  <si>
    <t>195/75 R 16 C</t>
  </si>
  <si>
    <t>Vanjska</t>
  </si>
  <si>
    <t>205/75 17,5</t>
  </si>
  <si>
    <t>225/75 R 17,5</t>
  </si>
  <si>
    <t>235/75 R 17.5</t>
  </si>
  <si>
    <t>205/70 R 15 C</t>
  </si>
  <si>
    <t>245/70 R 17,5</t>
  </si>
  <si>
    <t>295/80 R 22.5</t>
  </si>
  <si>
    <t>315/80 R 22,5</t>
  </si>
  <si>
    <t>185/75 x 16</t>
  </si>
  <si>
    <t>305/70 R 19.5</t>
  </si>
  <si>
    <t>235/65 R16 C</t>
  </si>
  <si>
    <t>315/70 R 22,5</t>
  </si>
  <si>
    <t>155 R 12 C</t>
  </si>
  <si>
    <t>155 R 13</t>
  </si>
  <si>
    <t>195 R 14 C</t>
  </si>
  <si>
    <t>205/75 R 16 C</t>
  </si>
  <si>
    <t>265/70 R 17.5</t>
  </si>
  <si>
    <t>265/70 R 19.5</t>
  </si>
  <si>
    <t>145 R 13 C</t>
  </si>
  <si>
    <t>385/65 R 22,5</t>
  </si>
  <si>
    <t>165/65 R 14</t>
  </si>
  <si>
    <t>CIJENA PONUDE (u kn bez PDV-a)</t>
  </si>
  <si>
    <t>Okvirna količina za dvije godine</t>
  </si>
  <si>
    <t>UKUPNA CIJENA                       (u kn bez PDV-a)     13=5 x 6</t>
  </si>
  <si>
    <t>Tabela 1.</t>
  </si>
  <si>
    <t>A) Nabava auto guma (teretni program)</t>
  </si>
  <si>
    <t>Sve tražene gume su ljetne.</t>
  </si>
  <si>
    <r>
      <rPr>
        <b/>
        <u/>
        <sz val="11"/>
        <color theme="1"/>
        <rFont val="Times New Roman"/>
        <family val="1"/>
        <charset val="238"/>
      </rPr>
      <t>Napomena:</t>
    </r>
    <r>
      <rPr>
        <sz val="11"/>
        <color theme="1"/>
        <rFont val="Times New Roman"/>
        <family val="1"/>
        <charset val="238"/>
      </rPr>
      <t xml:space="preserve"> Ponuditelj je obvezan </t>
    </r>
    <r>
      <rPr>
        <b/>
        <u/>
        <sz val="11"/>
        <color theme="1"/>
        <rFont val="Times New Roman"/>
        <family val="1"/>
        <charset val="238"/>
      </rPr>
      <t>za sve stavke iz Troškovnika (teretni program)</t>
    </r>
    <r>
      <rPr>
        <sz val="11"/>
        <color theme="1"/>
        <rFont val="Times New Roman"/>
        <family val="1"/>
        <charset val="238"/>
      </rPr>
      <t xml:space="preserve"> ponuditi auto gume proizvođača koji su svrstani u </t>
    </r>
    <r>
      <rPr>
        <b/>
        <sz val="11"/>
        <color theme="1"/>
        <rFont val="Times New Roman"/>
        <family val="1"/>
        <charset val="238"/>
      </rPr>
      <t>Grupu A. „Premium segment“</t>
    </r>
    <r>
      <rPr>
        <sz val="11"/>
        <color theme="1"/>
        <rFont val="Times New Roman"/>
        <family val="1"/>
        <charset val="238"/>
      </rPr>
      <t xml:space="preserve">. </t>
    </r>
  </si>
  <si>
    <r>
      <t>Sukladno udruženju ETRMA (The European Tyre &amp; Rubber Manufacturers' Association) u kategoriju „Premium segment“ pripadaju sljedeći proizvođači pneumatika:</t>
    </r>
    <r>
      <rPr>
        <b/>
        <sz val="11"/>
        <color theme="1"/>
        <rFont val="Times New Roman"/>
        <family val="1"/>
        <charset val="238"/>
      </rPr>
      <t xml:space="preserve"> Michelin, Goodyear, Dunlop, Bridgestone,</t>
    </r>
  </si>
  <si>
    <t>Continental i Pirelli.</t>
  </si>
  <si>
    <t>Tabela 2.</t>
  </si>
  <si>
    <t>B) Nabava auto guma (osobni program)</t>
  </si>
  <si>
    <r>
      <rPr>
        <b/>
        <u/>
        <sz val="11"/>
        <color theme="1"/>
        <rFont val="Times New Roman"/>
        <family val="1"/>
        <charset val="238"/>
      </rPr>
      <t>Napomena:</t>
    </r>
    <r>
      <rPr>
        <sz val="11"/>
        <color theme="1"/>
        <rFont val="Times New Roman"/>
        <family val="1"/>
        <charset val="238"/>
      </rPr>
      <t xml:space="preserve"> Ponuditelj je obvezan </t>
    </r>
    <r>
      <rPr>
        <b/>
        <u/>
        <sz val="11"/>
        <color theme="1"/>
        <rFont val="Times New Roman"/>
        <family val="1"/>
        <charset val="238"/>
      </rPr>
      <t>za sve stavke iz Troškovnika (osobni program)</t>
    </r>
    <r>
      <rPr>
        <sz val="11"/>
        <color theme="1"/>
        <rFont val="Times New Roman"/>
        <family val="1"/>
        <charset val="238"/>
      </rPr>
      <t xml:space="preserve"> ponuditi auto gume proizvođača koji su svrstani u </t>
    </r>
    <r>
      <rPr>
        <b/>
        <sz val="11"/>
        <color theme="1"/>
        <rFont val="Times New Roman"/>
        <family val="1"/>
        <charset val="238"/>
      </rPr>
      <t>Grupu A. „Premium segment“ ili Grupu B. „ostali“</t>
    </r>
    <r>
      <rPr>
        <sz val="11"/>
        <color theme="1"/>
        <rFont val="Times New Roman"/>
        <family val="1"/>
        <charset val="238"/>
      </rPr>
      <t xml:space="preserve">. </t>
    </r>
  </si>
  <si>
    <r>
      <t xml:space="preserve">Continental i Pirelli, </t>
    </r>
    <r>
      <rPr>
        <sz val="11"/>
        <color theme="1"/>
        <rFont val="Times New Roman"/>
        <family val="1"/>
        <charset val="238"/>
      </rPr>
      <t>a u kategoriju</t>
    </r>
    <r>
      <rPr>
        <b/>
        <sz val="11"/>
        <color theme="1"/>
        <rFont val="Times New Roman"/>
        <family val="1"/>
        <charset val="238"/>
      </rPr>
      <t xml:space="preserve"> „ostali“ </t>
    </r>
    <r>
      <rPr>
        <sz val="11"/>
        <color theme="1"/>
        <rFont val="Times New Roman"/>
        <family val="1"/>
        <charset val="238"/>
      </rPr>
      <t>pripadaju sljedeći proizvođači pneumatika:</t>
    </r>
    <r>
      <rPr>
        <b/>
        <sz val="11"/>
        <color theme="1"/>
        <rFont val="Times New Roman"/>
        <family val="1"/>
        <charset val="238"/>
      </rPr>
      <t xml:space="preserve"> Kleber, Fulda, Vredestein, Yokohama, Uniroyal, Semperit, Sava, Kormoran, Barum, Kumho, BFGoodrich, Hankook, </t>
    </r>
  </si>
  <si>
    <t>Firestone, Nokian, Toyo, Matador, Tigar.</t>
  </si>
  <si>
    <r>
      <t>Jednakovrijedna auto guma</t>
    </r>
    <r>
      <rPr>
        <b/>
        <sz val="11"/>
        <color theme="1"/>
        <rFont val="Calibri"/>
        <family val="2"/>
        <charset val="238"/>
      </rPr>
      <t>*</t>
    </r>
  </si>
  <si>
    <r>
      <t>Učinkovitost potrošnje goriva</t>
    </r>
    <r>
      <rPr>
        <b/>
        <sz val="11"/>
        <color theme="1"/>
        <rFont val="Calibri"/>
        <family val="2"/>
        <charset val="238"/>
      </rPr>
      <t>*</t>
    </r>
  </si>
  <si>
    <r>
      <t>Prianjanje na mokroj podlozi</t>
    </r>
    <r>
      <rPr>
        <b/>
        <sz val="11"/>
        <color theme="1"/>
        <rFont val="Calibri"/>
        <family val="2"/>
        <charset val="238"/>
      </rPr>
      <t>*</t>
    </r>
  </si>
  <si>
    <r>
      <t>Vanjska buka</t>
    </r>
    <r>
      <rPr>
        <b/>
        <sz val="11"/>
        <color theme="1"/>
        <rFont val="Calibri"/>
        <family val="2"/>
        <charset val="238"/>
      </rPr>
      <t>*</t>
    </r>
  </si>
  <si>
    <t>195/65 R 15</t>
  </si>
  <si>
    <t>Osobno vozilo</t>
  </si>
  <si>
    <t>185/65 R 14</t>
  </si>
  <si>
    <t>185/65 R 15</t>
  </si>
  <si>
    <t>185/70 R 14</t>
  </si>
  <si>
    <t>165/70 R 14</t>
  </si>
  <si>
    <t xml:space="preserve">Vanjska </t>
  </si>
  <si>
    <t>Čistoća d.o.o.</t>
  </si>
  <si>
    <t>ZADAR</t>
  </si>
  <si>
    <t>PREDMET NABAVE: NABAVA AUTO GUMA (teretni, osobni, traktorski program, radni strojevi i mopedi)</t>
  </si>
  <si>
    <t>175/60 R 13</t>
  </si>
  <si>
    <t>čistilica</t>
  </si>
  <si>
    <t>7.00-15/14</t>
  </si>
  <si>
    <t>SET</t>
  </si>
  <si>
    <t>215/75 R 17.5</t>
  </si>
  <si>
    <t>280 x 12,5-15</t>
  </si>
  <si>
    <t>Unutarnja</t>
  </si>
  <si>
    <t>250-15</t>
  </si>
  <si>
    <t>Vanjska prednja</t>
  </si>
  <si>
    <t>28x121/2-15</t>
  </si>
  <si>
    <t>Vanjska stražnja</t>
  </si>
  <si>
    <t>185 R 14</t>
  </si>
  <si>
    <t>peračica</t>
  </si>
  <si>
    <t>325/60 R 15</t>
  </si>
  <si>
    <t>čistilica/peračica MULTICAR</t>
  </si>
  <si>
    <t>650x80x12</t>
  </si>
  <si>
    <t>motokultivator</t>
  </si>
  <si>
    <t>11.2x24</t>
  </si>
  <si>
    <t>traktorska</t>
  </si>
  <si>
    <t>7,00 - 14</t>
  </si>
  <si>
    <t>7.50 x 16</t>
  </si>
  <si>
    <t>6.50 x 16</t>
  </si>
  <si>
    <t>Zračnica</t>
  </si>
  <si>
    <t>6.50 x 16 C</t>
  </si>
  <si>
    <t>prikolica</t>
  </si>
  <si>
    <t>15x6.00-6/4</t>
  </si>
  <si>
    <t>usisavač</t>
  </si>
  <si>
    <t>13x5.00-6/4</t>
  </si>
  <si>
    <t>100/90-10 56 J</t>
  </si>
  <si>
    <t>trokolica</t>
  </si>
  <si>
    <t>120/70-12</t>
  </si>
  <si>
    <t>moped</t>
  </si>
  <si>
    <t>130/70-12</t>
  </si>
  <si>
    <t>400x8</t>
  </si>
  <si>
    <t>građevinska kolica</t>
  </si>
  <si>
    <r>
      <rPr>
        <b/>
        <u/>
        <sz val="11"/>
        <color theme="1"/>
        <rFont val="Times New Roman"/>
        <family val="1"/>
        <charset val="238"/>
      </rPr>
      <t>Napomena:</t>
    </r>
    <r>
      <rPr>
        <sz val="11"/>
        <color theme="1"/>
        <rFont val="Times New Roman"/>
        <family val="1"/>
        <charset val="238"/>
      </rPr>
      <t xml:space="preserve"> Ponuditelj je obvezan </t>
    </r>
    <r>
      <rPr>
        <b/>
        <u/>
        <sz val="11"/>
        <color theme="1"/>
        <rFont val="Times New Roman"/>
        <family val="1"/>
        <charset val="238"/>
      </rPr>
      <t>za sve stavke iz Troškovnika (traktorski program, radni strojevi i mopedi)</t>
    </r>
    <r>
      <rPr>
        <sz val="11"/>
        <color theme="1"/>
        <rFont val="Times New Roman"/>
        <family val="1"/>
        <charset val="238"/>
      </rPr>
      <t xml:space="preserve"> ponuditi auto gume proizvođača koji su svrstani u </t>
    </r>
    <r>
      <rPr>
        <b/>
        <sz val="11"/>
        <color theme="1"/>
        <rFont val="Times New Roman"/>
        <family val="1"/>
        <charset val="238"/>
      </rPr>
      <t xml:space="preserve">Grupu A. „Premium segment“ ili Grupu B. „ostali“ </t>
    </r>
  </si>
  <si>
    <t xml:space="preserve">ili proizvođača Petlas, Mitas i Trelleborg ili BKT. </t>
  </si>
  <si>
    <t xml:space="preserve">REKAPITULACIJA </t>
  </si>
  <si>
    <t>Red. broj</t>
  </si>
  <si>
    <t>Predmet nabave</t>
  </si>
  <si>
    <t xml:space="preserve">Ukupna cijena (u kn bez PDV-a) </t>
  </si>
  <si>
    <t>A.</t>
  </si>
  <si>
    <t>B.</t>
  </si>
  <si>
    <t>C.</t>
  </si>
  <si>
    <t>CIJENA PONUDE (u kn bez PDV-a)(Ukupno A+B+C+D)</t>
  </si>
  <si>
    <t>PDV 25%</t>
  </si>
  <si>
    <t xml:space="preserve">Ime, prezime i funkcija ovlaštene osobe ponuditelja: </t>
  </si>
  <si>
    <t>_____________________________________________________________________</t>
  </si>
  <si>
    <t>Potpis ovlaštene osobe ponuditelja: __________________________________________</t>
  </si>
  <si>
    <t xml:space="preserve">                                                                                                                                 M.P.  </t>
  </si>
  <si>
    <t>Nabava auto guma (teretni, osobni, traktorski program, radni strojevi i mopedi)</t>
  </si>
  <si>
    <t>Tabela 3.</t>
  </si>
  <si>
    <t>C) Nabava auto guma (traktorski program, radni strojevi i mopedi)</t>
  </si>
  <si>
    <t>Tabela 4.</t>
  </si>
  <si>
    <t>Nabava auto guma (teretni program) - Tabela 1.</t>
  </si>
  <si>
    <t>Nabava auto guma (osobni program) - Tabela 2.</t>
  </si>
  <si>
    <t>Nabava auto guma (traktorski program, radni strojevi i mopedi) - Tabela 3.</t>
  </si>
  <si>
    <t xml:space="preserve">U _______________, dana __________ 2017. godine                                                           </t>
  </si>
  <si>
    <t xml:space="preserve">* Ponuditelj je u obvezi popuniti stupce 7., 8., 10., 11. i 12. na način da upiše naziv proizvođača auto gume koju nudi, marku i tip ponuđenih auto guma te podatke o učinkovitosti potrošnje goriva, </t>
  </si>
  <si>
    <t>prianjanju na mokroj podlozi i podatak o vanjskoj buci.</t>
  </si>
  <si>
    <t xml:space="preserve">Kod nuđenja „jednakovrijednog“ proizvoda, odnosno guma za sve vrste vozila/radnih strojeva iz Troškovnika drugih marki koje prema udruženju ETRMA </t>
  </si>
  <si>
    <t xml:space="preserve">ne pripadaju u grupu „premium segment“ i „ostali“, u ponudi je potrebno priložiti izjavu udruženja ETRMA kojom se potvrđuje da ponuđeni jednakovrijedan </t>
  </si>
  <si>
    <t>proizvod tj. ponuđena marka gume za vozilo/radni stroj pripada u kategoriju „premium segment“, odnosno „budget“.</t>
  </si>
  <si>
    <t>* Ponuditelj je u obvezi popuniti stupce 7. i 8. na način da upiše naziv proizvođača auto gume koju nudi, marku i tip ponuđenih auto guma.</t>
  </si>
  <si>
    <r>
      <t xml:space="preserve">Ponuditelj iznimno za stavke </t>
    </r>
    <r>
      <rPr>
        <sz val="11"/>
        <rFont val="Times New Roman"/>
        <family val="1"/>
        <charset val="238"/>
      </rPr>
      <t>28.</t>
    </r>
    <r>
      <rPr>
        <sz val="11"/>
        <color rgb="FFFF0000"/>
        <rFont val="Times New Roman"/>
        <family val="1"/>
        <charset val="238"/>
      </rPr>
      <t>,</t>
    </r>
    <r>
      <rPr>
        <sz val="11"/>
        <color theme="1"/>
        <rFont val="Times New Roman"/>
        <family val="1"/>
        <charset val="238"/>
      </rPr>
      <t xml:space="preserve"> 29. </t>
    </r>
    <r>
      <rPr>
        <sz val="11"/>
        <color rgb="FFFF0000"/>
        <rFont val="Times New Roman"/>
        <family val="1"/>
        <charset val="238"/>
      </rPr>
      <t>i 36.</t>
    </r>
    <r>
      <rPr>
        <sz val="11"/>
        <color theme="1"/>
        <rFont val="Times New Roman"/>
        <family val="1"/>
        <charset val="238"/>
      </rPr>
      <t xml:space="preserve"> iz Troškovnika A. može ponuditi auto gume proizvođača iz Grupe B. („ostali“), s obzirom da se ove gume ne proizvode kod proizvođača iz Grupe A. ( „Premium segment“).</t>
    </r>
  </si>
  <si>
    <t xml:space="preserve">IZMIJENJEN </t>
  </si>
  <si>
    <t xml:space="preserve"> T R O Š K O V N I K </t>
  </si>
  <si>
    <t>dana 17.07.2017.</t>
  </si>
  <si>
    <t xml:space="preserve">UKUPNA CIJENA (u kn s PDV-om) </t>
  </si>
  <si>
    <t>Ponuditelj nije u obvezi popuniti stupce 10., 11. i 12., odnosno podatke o učinkovitosti potrošnje goriva, prianjanju na mokroj podlozi i podatak o vanjskoj buci.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</si>
</sst>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0" fontId="6" fillId="0" borderId="0" xfId="0" applyFont="1" applyAlignment="1" applyProtection="1">
      <alignment horizontal="center"/>
    </xf>
    <xf numFmtId="4" fontId="6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4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Protection="1"/>
    <xf numFmtId="0" fontId="8" fillId="0" borderId="0" xfId="0" applyNumberFormat="1" applyFont="1" applyFill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vertical="center"/>
    </xf>
    <xf numFmtId="0" fontId="8" fillId="0" borderId="0" xfId="0" applyFont="1"/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" fontId="4" fillId="3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Protection="1"/>
    <xf numFmtId="0" fontId="3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5" fillId="0" borderId="0" xfId="0" applyFont="1" applyProtection="1"/>
    <xf numFmtId="0" fontId="14" fillId="0" borderId="0" xfId="0" applyFont="1" applyProtection="1"/>
    <xf numFmtId="0" fontId="4" fillId="3" borderId="1" xfId="0" applyFont="1" applyFill="1" applyBorder="1" applyAlignment="1" applyProtection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4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wrapText="1"/>
    </xf>
    <xf numFmtId="0" fontId="1" fillId="0" borderId="1" xfId="0" applyFont="1" applyBorder="1" applyAlignment="1" applyProtection="1">
      <alignment horizontal="center" vertical="center"/>
    </xf>
    <xf numFmtId="0" fontId="9" fillId="0" borderId="0" xfId="0" applyFont="1" applyProtection="1"/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sqref="A1:XFD1048576"/>
    </sheetView>
  </sheetViews>
  <sheetFormatPr defaultRowHeight="14.4" x14ac:dyDescent="0.3"/>
  <cols>
    <col min="1" max="13" width="8.88671875" style="29"/>
    <col min="14" max="14" width="9.6640625" style="29" customWidth="1"/>
    <col min="15" max="16384" width="8.88671875" style="29"/>
  </cols>
  <sheetData>
    <row r="1" spans="1:14" x14ac:dyDescent="0.3">
      <c r="A1" s="36" t="s">
        <v>62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3">
      <c r="A2" s="36" t="s">
        <v>63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customHeight="1" x14ac:dyDescent="0.3">
      <c r="A5" s="48" t="s">
        <v>130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ht="25.8" customHeight="1" x14ac:dyDescent="0.3">
      <c r="A6" s="48" t="s">
        <v>131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4" ht="15.6" customHeight="1" x14ac:dyDescent="0.3">
      <c r="A7" s="48" t="s">
        <v>132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4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x14ac:dyDescent="0.3">
      <c r="A9" s="49" t="s">
        <v>64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29" spans="1:1" s="35" customFormat="1" ht="13.8" x14ac:dyDescent="0.25">
      <c r="A29" s="35" t="s">
        <v>125</v>
      </c>
    </row>
    <row r="30" spans="1:1" s="35" customFormat="1" ht="13.8" x14ac:dyDescent="0.25">
      <c r="A30" s="35" t="s">
        <v>126</v>
      </c>
    </row>
    <row r="31" spans="1:1" s="35" customFormat="1" ht="13.8" x14ac:dyDescent="0.25">
      <c r="A31" s="35" t="s">
        <v>127</v>
      </c>
    </row>
  </sheetData>
  <sheetProtection password="DF93" sheet="1" objects="1" scenarios="1" selectLockedCells="1"/>
  <mergeCells count="4">
    <mergeCell ref="A5:N5"/>
    <mergeCell ref="A9:N9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Normal="100" workbookViewId="0">
      <selection activeCell="G29" sqref="G29"/>
    </sheetView>
  </sheetViews>
  <sheetFormatPr defaultRowHeight="14.4" x14ac:dyDescent="0.3"/>
  <cols>
    <col min="1" max="1" width="7" style="29" customWidth="1"/>
    <col min="2" max="2" width="13.33203125" style="29" customWidth="1"/>
    <col min="3" max="3" width="12.88671875" style="29" customWidth="1"/>
    <col min="4" max="6" width="12.21875" style="29" customWidth="1"/>
    <col min="7" max="7" width="12.6640625" style="29" customWidth="1"/>
    <col min="8" max="9" width="12.21875" style="29" customWidth="1"/>
    <col min="10" max="10" width="15.33203125" style="29" customWidth="1"/>
    <col min="11" max="13" width="12.21875" style="29" customWidth="1"/>
    <col min="14" max="14" width="16.6640625" style="29" customWidth="1"/>
    <col min="15" max="16384" width="8.88671875" style="29"/>
  </cols>
  <sheetData>
    <row r="1" spans="1:14" s="5" customFormat="1" ht="24" customHeight="1" x14ac:dyDescent="0.3">
      <c r="A1" s="1" t="s">
        <v>41</v>
      </c>
      <c r="B1" s="2"/>
      <c r="C1" s="3"/>
      <c r="D1" s="3"/>
      <c r="E1" s="3"/>
      <c r="F1" s="3"/>
      <c r="G1" s="3"/>
      <c r="H1" s="3"/>
      <c r="I1" s="3"/>
      <c r="J1" s="4"/>
      <c r="K1" s="4"/>
    </row>
    <row r="2" spans="1:14" s="5" customFormat="1" ht="15.6" x14ac:dyDescent="0.3">
      <c r="A2" s="1"/>
      <c r="B2" s="2"/>
      <c r="C2" s="3"/>
      <c r="D2" s="3"/>
      <c r="E2" s="3"/>
      <c r="F2" s="3"/>
      <c r="G2" s="3"/>
      <c r="H2" s="3"/>
      <c r="I2" s="3"/>
      <c r="J2" s="4"/>
      <c r="K2" s="4"/>
    </row>
    <row r="3" spans="1:14" s="9" customFormat="1" ht="15.6" x14ac:dyDescent="0.3">
      <c r="A3" s="6" t="s">
        <v>40</v>
      </c>
      <c r="B3" s="7"/>
      <c r="C3" s="8"/>
      <c r="D3" s="8"/>
      <c r="E3" s="8"/>
      <c r="G3" s="10"/>
      <c r="H3" s="11"/>
      <c r="I3" s="11"/>
    </row>
    <row r="4" spans="1:14" ht="58.2" customHeight="1" x14ac:dyDescent="0.3">
      <c r="A4" s="27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27" t="s">
        <v>38</v>
      </c>
      <c r="G4" s="27" t="s">
        <v>5</v>
      </c>
      <c r="H4" s="28" t="s">
        <v>6</v>
      </c>
      <c r="I4" s="28" t="s">
        <v>7</v>
      </c>
      <c r="J4" s="28" t="s">
        <v>51</v>
      </c>
      <c r="K4" s="28" t="s">
        <v>52</v>
      </c>
      <c r="L4" s="28" t="s">
        <v>53</v>
      </c>
      <c r="M4" s="28" t="s">
        <v>54</v>
      </c>
      <c r="N4" s="27" t="s">
        <v>39</v>
      </c>
    </row>
    <row r="5" spans="1:14" x14ac:dyDescent="0.3">
      <c r="A5" s="30">
        <v>0</v>
      </c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</row>
    <row r="6" spans="1:14" ht="37.799999999999997" customHeight="1" x14ac:dyDescent="0.3">
      <c r="A6" s="31">
        <v>1</v>
      </c>
      <c r="B6" s="32" t="s">
        <v>8</v>
      </c>
      <c r="C6" s="32" t="s">
        <v>9</v>
      </c>
      <c r="D6" s="32" t="s">
        <v>10</v>
      </c>
      <c r="E6" s="32" t="s">
        <v>11</v>
      </c>
      <c r="F6" s="32">
        <v>4</v>
      </c>
      <c r="G6" s="22"/>
      <c r="H6" s="23"/>
      <c r="I6" s="23"/>
      <c r="J6" s="23"/>
      <c r="K6" s="23"/>
      <c r="L6" s="23"/>
      <c r="M6" s="23"/>
      <c r="N6" s="33">
        <f>F6*G6</f>
        <v>0</v>
      </c>
    </row>
    <row r="7" spans="1:14" ht="37.799999999999997" customHeight="1" x14ac:dyDescent="0.3">
      <c r="A7" s="31">
        <v>2</v>
      </c>
      <c r="B7" s="32" t="s">
        <v>8</v>
      </c>
      <c r="C7" s="32" t="s">
        <v>12</v>
      </c>
      <c r="D7" s="32" t="s">
        <v>10</v>
      </c>
      <c r="E7" s="32" t="s">
        <v>11</v>
      </c>
      <c r="F7" s="32">
        <v>4</v>
      </c>
      <c r="G7" s="24"/>
      <c r="H7" s="25"/>
      <c r="I7" s="25"/>
      <c r="J7" s="25"/>
      <c r="K7" s="25"/>
      <c r="L7" s="25"/>
      <c r="M7" s="25"/>
      <c r="N7" s="33">
        <f t="shared" ref="N7:N43" si="0">F7*G7</f>
        <v>0</v>
      </c>
    </row>
    <row r="8" spans="1:14" ht="37.799999999999997" customHeight="1" x14ac:dyDescent="0.3">
      <c r="A8" s="31">
        <v>3</v>
      </c>
      <c r="B8" s="32" t="s">
        <v>13</v>
      </c>
      <c r="C8" s="32" t="s">
        <v>9</v>
      </c>
      <c r="D8" s="32" t="s">
        <v>10</v>
      </c>
      <c r="E8" s="32" t="s">
        <v>11</v>
      </c>
      <c r="F8" s="32">
        <v>12</v>
      </c>
      <c r="G8" s="24"/>
      <c r="H8" s="25"/>
      <c r="I8" s="25"/>
      <c r="J8" s="25"/>
      <c r="K8" s="25"/>
      <c r="L8" s="25"/>
      <c r="M8" s="25"/>
      <c r="N8" s="33">
        <f t="shared" si="0"/>
        <v>0</v>
      </c>
    </row>
    <row r="9" spans="1:14" ht="37.799999999999997" customHeight="1" x14ac:dyDescent="0.3">
      <c r="A9" s="31">
        <v>4</v>
      </c>
      <c r="B9" s="32" t="s">
        <v>13</v>
      </c>
      <c r="C9" s="32" t="s">
        <v>12</v>
      </c>
      <c r="D9" s="32" t="s">
        <v>10</v>
      </c>
      <c r="E9" s="32" t="s">
        <v>11</v>
      </c>
      <c r="F9" s="32">
        <v>16</v>
      </c>
      <c r="G9" s="24"/>
      <c r="H9" s="25"/>
      <c r="I9" s="25"/>
      <c r="J9" s="25"/>
      <c r="K9" s="25"/>
      <c r="L9" s="25"/>
      <c r="M9" s="25"/>
      <c r="N9" s="33">
        <f t="shared" si="0"/>
        <v>0</v>
      </c>
    </row>
    <row r="10" spans="1:14" ht="37.799999999999997" customHeight="1" x14ac:dyDescent="0.3">
      <c r="A10" s="31">
        <v>5</v>
      </c>
      <c r="B10" s="32" t="s">
        <v>14</v>
      </c>
      <c r="C10" s="32" t="s">
        <v>9</v>
      </c>
      <c r="D10" s="32" t="s">
        <v>10</v>
      </c>
      <c r="E10" s="32" t="s">
        <v>11</v>
      </c>
      <c r="F10" s="32">
        <v>8</v>
      </c>
      <c r="G10" s="24"/>
      <c r="H10" s="25"/>
      <c r="I10" s="25"/>
      <c r="J10" s="25"/>
      <c r="K10" s="25"/>
      <c r="L10" s="25"/>
      <c r="M10" s="25"/>
      <c r="N10" s="33">
        <f t="shared" si="0"/>
        <v>0</v>
      </c>
    </row>
    <row r="11" spans="1:14" ht="37.799999999999997" customHeight="1" x14ac:dyDescent="0.3">
      <c r="A11" s="31">
        <v>6</v>
      </c>
      <c r="B11" s="32" t="s">
        <v>14</v>
      </c>
      <c r="C11" s="32" t="s">
        <v>12</v>
      </c>
      <c r="D11" s="32" t="s">
        <v>10</v>
      </c>
      <c r="E11" s="32" t="s">
        <v>11</v>
      </c>
      <c r="F11" s="32">
        <v>16</v>
      </c>
      <c r="G11" s="24"/>
      <c r="H11" s="25"/>
      <c r="I11" s="25"/>
      <c r="J11" s="25"/>
      <c r="K11" s="25"/>
      <c r="L11" s="25"/>
      <c r="M11" s="25"/>
      <c r="N11" s="33">
        <f t="shared" si="0"/>
        <v>0</v>
      </c>
    </row>
    <row r="12" spans="1:14" ht="37.799999999999997" customHeight="1" x14ac:dyDescent="0.3">
      <c r="A12" s="31">
        <v>7</v>
      </c>
      <c r="B12" s="32" t="s">
        <v>15</v>
      </c>
      <c r="C12" s="32" t="s">
        <v>16</v>
      </c>
      <c r="D12" s="32" t="s">
        <v>10</v>
      </c>
      <c r="E12" s="32" t="s">
        <v>11</v>
      </c>
      <c r="F12" s="32">
        <v>12</v>
      </c>
      <c r="G12" s="24"/>
      <c r="H12" s="25"/>
      <c r="I12" s="25"/>
      <c r="J12" s="25"/>
      <c r="K12" s="25"/>
      <c r="L12" s="25"/>
      <c r="M12" s="25"/>
      <c r="N12" s="33">
        <f t="shared" si="0"/>
        <v>0</v>
      </c>
    </row>
    <row r="13" spans="1:14" ht="37.799999999999997" customHeight="1" x14ac:dyDescent="0.3">
      <c r="A13" s="31">
        <v>8</v>
      </c>
      <c r="B13" s="32" t="s">
        <v>17</v>
      </c>
      <c r="C13" s="32" t="s">
        <v>9</v>
      </c>
      <c r="D13" s="32" t="s">
        <v>10</v>
      </c>
      <c r="E13" s="32" t="s">
        <v>11</v>
      </c>
      <c r="F13" s="32">
        <v>12</v>
      </c>
      <c r="G13" s="24"/>
      <c r="H13" s="25"/>
      <c r="I13" s="25"/>
      <c r="J13" s="25"/>
      <c r="K13" s="25"/>
      <c r="L13" s="25"/>
      <c r="M13" s="25"/>
      <c r="N13" s="33">
        <f t="shared" si="0"/>
        <v>0</v>
      </c>
    </row>
    <row r="14" spans="1:14" ht="37.799999999999997" customHeight="1" x14ac:dyDescent="0.3">
      <c r="A14" s="31">
        <v>9</v>
      </c>
      <c r="B14" s="32" t="s">
        <v>17</v>
      </c>
      <c r="C14" s="32" t="s">
        <v>12</v>
      </c>
      <c r="D14" s="32" t="s">
        <v>10</v>
      </c>
      <c r="E14" s="32" t="s">
        <v>11</v>
      </c>
      <c r="F14" s="32">
        <v>16</v>
      </c>
      <c r="G14" s="24"/>
      <c r="H14" s="25"/>
      <c r="I14" s="25"/>
      <c r="J14" s="25"/>
      <c r="K14" s="25"/>
      <c r="L14" s="25"/>
      <c r="M14" s="25"/>
      <c r="N14" s="33">
        <f t="shared" si="0"/>
        <v>0</v>
      </c>
    </row>
    <row r="15" spans="1:14" ht="37.799999999999997" customHeight="1" x14ac:dyDescent="0.3">
      <c r="A15" s="31">
        <v>10</v>
      </c>
      <c r="B15" s="32" t="s">
        <v>18</v>
      </c>
      <c r="C15" s="32" t="s">
        <v>9</v>
      </c>
      <c r="D15" s="32" t="s">
        <v>10</v>
      </c>
      <c r="E15" s="32" t="s">
        <v>11</v>
      </c>
      <c r="F15" s="32">
        <v>4</v>
      </c>
      <c r="G15" s="24"/>
      <c r="H15" s="25"/>
      <c r="I15" s="25"/>
      <c r="J15" s="25"/>
      <c r="K15" s="25"/>
      <c r="L15" s="25"/>
      <c r="M15" s="25"/>
      <c r="N15" s="33">
        <f t="shared" si="0"/>
        <v>0</v>
      </c>
    </row>
    <row r="16" spans="1:14" ht="37.799999999999997" customHeight="1" x14ac:dyDescent="0.3">
      <c r="A16" s="31">
        <v>11</v>
      </c>
      <c r="B16" s="32" t="s">
        <v>18</v>
      </c>
      <c r="C16" s="32" t="s">
        <v>12</v>
      </c>
      <c r="D16" s="32" t="s">
        <v>10</v>
      </c>
      <c r="E16" s="32" t="s">
        <v>11</v>
      </c>
      <c r="F16" s="32">
        <v>8</v>
      </c>
      <c r="G16" s="24"/>
      <c r="H16" s="25"/>
      <c r="I16" s="25"/>
      <c r="J16" s="25"/>
      <c r="K16" s="25"/>
      <c r="L16" s="25"/>
      <c r="M16" s="25"/>
      <c r="N16" s="33">
        <f t="shared" si="0"/>
        <v>0</v>
      </c>
    </row>
    <row r="17" spans="1:14" ht="37.799999999999997" customHeight="1" x14ac:dyDescent="0.3">
      <c r="A17" s="31">
        <v>12</v>
      </c>
      <c r="B17" s="32" t="s">
        <v>19</v>
      </c>
      <c r="C17" s="32" t="s">
        <v>9</v>
      </c>
      <c r="D17" s="32" t="s">
        <v>10</v>
      </c>
      <c r="E17" s="32" t="s">
        <v>11</v>
      </c>
      <c r="F17" s="32">
        <v>8</v>
      </c>
      <c r="G17" s="24"/>
      <c r="H17" s="25"/>
      <c r="I17" s="25"/>
      <c r="J17" s="25"/>
      <c r="K17" s="25"/>
      <c r="L17" s="25"/>
      <c r="M17" s="25"/>
      <c r="N17" s="33">
        <f t="shared" si="0"/>
        <v>0</v>
      </c>
    </row>
    <row r="18" spans="1:14" ht="37.799999999999997" customHeight="1" x14ac:dyDescent="0.3">
      <c r="A18" s="31">
        <v>13</v>
      </c>
      <c r="B18" s="32" t="s">
        <v>19</v>
      </c>
      <c r="C18" s="32" t="s">
        <v>12</v>
      </c>
      <c r="D18" s="32" t="s">
        <v>10</v>
      </c>
      <c r="E18" s="32" t="s">
        <v>11</v>
      </c>
      <c r="F18" s="32">
        <v>12</v>
      </c>
      <c r="G18" s="24"/>
      <c r="H18" s="25"/>
      <c r="I18" s="25"/>
      <c r="J18" s="25"/>
      <c r="K18" s="25"/>
      <c r="L18" s="25"/>
      <c r="M18" s="25"/>
      <c r="N18" s="33">
        <f t="shared" si="0"/>
        <v>0</v>
      </c>
    </row>
    <row r="19" spans="1:14" ht="37.799999999999997" customHeight="1" x14ac:dyDescent="0.3">
      <c r="A19" s="31">
        <v>14</v>
      </c>
      <c r="B19" s="32" t="s">
        <v>20</v>
      </c>
      <c r="C19" s="32" t="s">
        <v>16</v>
      </c>
      <c r="D19" s="32" t="s">
        <v>10</v>
      </c>
      <c r="E19" s="32" t="s">
        <v>11</v>
      </c>
      <c r="F19" s="32">
        <v>8</v>
      </c>
      <c r="G19" s="24"/>
      <c r="H19" s="25"/>
      <c r="I19" s="25"/>
      <c r="J19" s="25"/>
      <c r="K19" s="25"/>
      <c r="L19" s="25"/>
      <c r="M19" s="25"/>
      <c r="N19" s="33">
        <f t="shared" si="0"/>
        <v>0</v>
      </c>
    </row>
    <row r="20" spans="1:14" ht="37.799999999999997" customHeight="1" x14ac:dyDescent="0.3">
      <c r="A20" s="31">
        <v>15</v>
      </c>
      <c r="B20" s="32" t="s">
        <v>21</v>
      </c>
      <c r="C20" s="32" t="s">
        <v>9</v>
      </c>
      <c r="D20" s="32" t="s">
        <v>10</v>
      </c>
      <c r="E20" s="32" t="s">
        <v>11</v>
      </c>
      <c r="F20" s="32">
        <v>12</v>
      </c>
      <c r="G20" s="24"/>
      <c r="H20" s="25"/>
      <c r="I20" s="25"/>
      <c r="J20" s="25"/>
      <c r="K20" s="25"/>
      <c r="L20" s="25"/>
      <c r="M20" s="25"/>
      <c r="N20" s="33">
        <f t="shared" si="0"/>
        <v>0</v>
      </c>
    </row>
    <row r="21" spans="1:14" ht="37.799999999999997" customHeight="1" x14ac:dyDescent="0.3">
      <c r="A21" s="31">
        <v>16</v>
      </c>
      <c r="B21" s="32" t="s">
        <v>21</v>
      </c>
      <c r="C21" s="32" t="s">
        <v>12</v>
      </c>
      <c r="D21" s="32" t="s">
        <v>10</v>
      </c>
      <c r="E21" s="32" t="s">
        <v>11</v>
      </c>
      <c r="F21" s="32">
        <v>16</v>
      </c>
      <c r="G21" s="24"/>
      <c r="H21" s="25"/>
      <c r="I21" s="25"/>
      <c r="J21" s="25"/>
      <c r="K21" s="25"/>
      <c r="L21" s="25"/>
      <c r="M21" s="25"/>
      <c r="N21" s="33">
        <f t="shared" si="0"/>
        <v>0</v>
      </c>
    </row>
    <row r="22" spans="1:14" ht="37.799999999999997" customHeight="1" x14ac:dyDescent="0.3">
      <c r="A22" s="31">
        <v>17</v>
      </c>
      <c r="B22" s="32" t="s">
        <v>22</v>
      </c>
      <c r="C22" s="32" t="s">
        <v>9</v>
      </c>
      <c r="D22" s="32" t="s">
        <v>10</v>
      </c>
      <c r="E22" s="32" t="s">
        <v>11</v>
      </c>
      <c r="F22" s="32">
        <v>36</v>
      </c>
      <c r="G22" s="24"/>
      <c r="H22" s="25"/>
      <c r="I22" s="25"/>
      <c r="J22" s="25"/>
      <c r="K22" s="25"/>
      <c r="L22" s="25"/>
      <c r="M22" s="25"/>
      <c r="N22" s="33">
        <f t="shared" si="0"/>
        <v>0</v>
      </c>
    </row>
    <row r="23" spans="1:14" ht="37.799999999999997" customHeight="1" x14ac:dyDescent="0.3">
      <c r="A23" s="31">
        <v>18</v>
      </c>
      <c r="B23" s="32" t="s">
        <v>22</v>
      </c>
      <c r="C23" s="32" t="s">
        <v>12</v>
      </c>
      <c r="D23" s="32" t="s">
        <v>10</v>
      </c>
      <c r="E23" s="32" t="s">
        <v>11</v>
      </c>
      <c r="F23" s="32">
        <v>48</v>
      </c>
      <c r="G23" s="24"/>
      <c r="H23" s="25"/>
      <c r="I23" s="25"/>
      <c r="J23" s="25"/>
      <c r="K23" s="25"/>
      <c r="L23" s="25"/>
      <c r="M23" s="25"/>
      <c r="N23" s="33">
        <f t="shared" si="0"/>
        <v>0</v>
      </c>
    </row>
    <row r="24" spans="1:14" ht="37.799999999999997" customHeight="1" x14ac:dyDescent="0.3">
      <c r="A24" s="31">
        <v>19</v>
      </c>
      <c r="B24" s="32" t="s">
        <v>23</v>
      </c>
      <c r="C24" s="32" t="s">
        <v>9</v>
      </c>
      <c r="D24" s="32" t="s">
        <v>10</v>
      </c>
      <c r="E24" s="32" t="s">
        <v>11</v>
      </c>
      <c r="F24" s="32">
        <v>16</v>
      </c>
      <c r="G24" s="24"/>
      <c r="H24" s="25"/>
      <c r="I24" s="25"/>
      <c r="J24" s="25"/>
      <c r="K24" s="25"/>
      <c r="L24" s="25"/>
      <c r="M24" s="25"/>
      <c r="N24" s="33">
        <f t="shared" si="0"/>
        <v>0</v>
      </c>
    </row>
    <row r="25" spans="1:14" ht="37.799999999999997" customHeight="1" x14ac:dyDescent="0.3">
      <c r="A25" s="31">
        <v>20</v>
      </c>
      <c r="B25" s="32" t="s">
        <v>23</v>
      </c>
      <c r="C25" s="32" t="s">
        <v>12</v>
      </c>
      <c r="D25" s="32" t="s">
        <v>10</v>
      </c>
      <c r="E25" s="32" t="s">
        <v>11</v>
      </c>
      <c r="F25" s="32">
        <v>20</v>
      </c>
      <c r="G25" s="24"/>
      <c r="H25" s="25"/>
      <c r="I25" s="25"/>
      <c r="J25" s="25"/>
      <c r="K25" s="25"/>
      <c r="L25" s="25"/>
      <c r="M25" s="25"/>
      <c r="N25" s="33">
        <f t="shared" si="0"/>
        <v>0</v>
      </c>
    </row>
    <row r="26" spans="1:14" ht="37.799999999999997" customHeight="1" x14ac:dyDescent="0.3">
      <c r="A26" s="31">
        <v>21</v>
      </c>
      <c r="B26" s="32" t="s">
        <v>24</v>
      </c>
      <c r="C26" s="32" t="s">
        <v>9</v>
      </c>
      <c r="D26" s="32" t="s">
        <v>10</v>
      </c>
      <c r="E26" s="32" t="s">
        <v>11</v>
      </c>
      <c r="F26" s="32">
        <v>8</v>
      </c>
      <c r="G26" s="24"/>
      <c r="H26" s="25"/>
      <c r="I26" s="25"/>
      <c r="J26" s="25"/>
      <c r="K26" s="25"/>
      <c r="L26" s="25"/>
      <c r="M26" s="25"/>
      <c r="N26" s="33">
        <f t="shared" si="0"/>
        <v>0</v>
      </c>
    </row>
    <row r="27" spans="1:14" ht="37.799999999999997" customHeight="1" x14ac:dyDescent="0.3">
      <c r="A27" s="31">
        <v>22</v>
      </c>
      <c r="B27" s="32" t="s">
        <v>24</v>
      </c>
      <c r="C27" s="32" t="s">
        <v>12</v>
      </c>
      <c r="D27" s="32" t="s">
        <v>10</v>
      </c>
      <c r="E27" s="32" t="s">
        <v>11</v>
      </c>
      <c r="F27" s="32">
        <v>8</v>
      </c>
      <c r="G27" s="24"/>
      <c r="H27" s="25"/>
      <c r="I27" s="25"/>
      <c r="J27" s="25"/>
      <c r="K27" s="25"/>
      <c r="L27" s="25"/>
      <c r="M27" s="25"/>
      <c r="N27" s="33">
        <f t="shared" si="0"/>
        <v>0</v>
      </c>
    </row>
    <row r="28" spans="1:14" ht="37.799999999999997" customHeight="1" x14ac:dyDescent="0.3">
      <c r="A28" s="31">
        <v>23</v>
      </c>
      <c r="B28" s="32" t="s">
        <v>25</v>
      </c>
      <c r="C28" s="32" t="s">
        <v>9</v>
      </c>
      <c r="D28" s="32" t="s">
        <v>10</v>
      </c>
      <c r="E28" s="32" t="s">
        <v>11</v>
      </c>
      <c r="F28" s="32">
        <v>4</v>
      </c>
      <c r="G28" s="24"/>
      <c r="H28" s="25"/>
      <c r="I28" s="25"/>
      <c r="J28" s="25"/>
      <c r="K28" s="25"/>
      <c r="L28" s="25"/>
      <c r="M28" s="25"/>
      <c r="N28" s="33">
        <f t="shared" si="0"/>
        <v>0</v>
      </c>
    </row>
    <row r="29" spans="1:14" ht="37.799999999999997" customHeight="1" x14ac:dyDescent="0.3">
      <c r="A29" s="31">
        <v>24</v>
      </c>
      <c r="B29" s="32" t="s">
        <v>25</v>
      </c>
      <c r="C29" s="32" t="s">
        <v>12</v>
      </c>
      <c r="D29" s="32" t="s">
        <v>10</v>
      </c>
      <c r="E29" s="32" t="s">
        <v>11</v>
      </c>
      <c r="F29" s="32">
        <v>4</v>
      </c>
      <c r="G29" s="24"/>
      <c r="H29" s="25"/>
      <c r="I29" s="25"/>
      <c r="J29" s="25"/>
      <c r="K29" s="25"/>
      <c r="L29" s="25"/>
      <c r="M29" s="25"/>
      <c r="N29" s="33">
        <f t="shared" si="0"/>
        <v>0</v>
      </c>
    </row>
    <row r="30" spans="1:14" ht="37.799999999999997" customHeight="1" x14ac:dyDescent="0.3">
      <c r="A30" s="31">
        <v>25</v>
      </c>
      <c r="B30" s="32" t="s">
        <v>26</v>
      </c>
      <c r="C30" s="32" t="s">
        <v>16</v>
      </c>
      <c r="D30" s="32" t="s">
        <v>10</v>
      </c>
      <c r="E30" s="32" t="s">
        <v>11</v>
      </c>
      <c r="F30" s="32">
        <v>4</v>
      </c>
      <c r="G30" s="24"/>
      <c r="H30" s="25"/>
      <c r="I30" s="25"/>
      <c r="J30" s="25"/>
      <c r="K30" s="25"/>
      <c r="L30" s="25"/>
      <c r="M30" s="25"/>
      <c r="N30" s="33">
        <f t="shared" si="0"/>
        <v>0</v>
      </c>
    </row>
    <row r="31" spans="1:14" ht="37.799999999999997" customHeight="1" x14ac:dyDescent="0.3">
      <c r="A31" s="31">
        <v>26</v>
      </c>
      <c r="B31" s="32" t="s">
        <v>27</v>
      </c>
      <c r="C31" s="32" t="s">
        <v>9</v>
      </c>
      <c r="D31" s="32" t="s">
        <v>10</v>
      </c>
      <c r="E31" s="32" t="s">
        <v>11</v>
      </c>
      <c r="F31" s="32">
        <v>8</v>
      </c>
      <c r="G31" s="24"/>
      <c r="H31" s="25"/>
      <c r="I31" s="25"/>
      <c r="J31" s="25"/>
      <c r="K31" s="25"/>
      <c r="L31" s="25"/>
      <c r="M31" s="25"/>
      <c r="N31" s="33">
        <f t="shared" si="0"/>
        <v>0</v>
      </c>
    </row>
    <row r="32" spans="1:14" ht="37.799999999999997" customHeight="1" x14ac:dyDescent="0.3">
      <c r="A32" s="31">
        <v>27</v>
      </c>
      <c r="B32" s="32" t="s">
        <v>27</v>
      </c>
      <c r="C32" s="32" t="s">
        <v>12</v>
      </c>
      <c r="D32" s="32" t="s">
        <v>10</v>
      </c>
      <c r="E32" s="32" t="s">
        <v>11</v>
      </c>
      <c r="F32" s="32">
        <v>8</v>
      </c>
      <c r="G32" s="24"/>
      <c r="H32" s="25"/>
      <c r="I32" s="25"/>
      <c r="J32" s="25"/>
      <c r="K32" s="25"/>
      <c r="L32" s="25"/>
      <c r="M32" s="25"/>
      <c r="N32" s="33">
        <f t="shared" si="0"/>
        <v>0</v>
      </c>
    </row>
    <row r="33" spans="1:14" ht="37.799999999999997" customHeight="1" x14ac:dyDescent="0.3">
      <c r="A33" s="31">
        <v>28</v>
      </c>
      <c r="B33" s="32" t="s">
        <v>28</v>
      </c>
      <c r="C33" s="32" t="s">
        <v>16</v>
      </c>
      <c r="D33" s="32" t="s">
        <v>10</v>
      </c>
      <c r="E33" s="32" t="s">
        <v>11</v>
      </c>
      <c r="F33" s="32">
        <v>8</v>
      </c>
      <c r="G33" s="24"/>
      <c r="H33" s="25"/>
      <c r="I33" s="25"/>
      <c r="J33" s="25"/>
      <c r="K33" s="25"/>
      <c r="L33" s="25"/>
      <c r="M33" s="25"/>
      <c r="N33" s="33">
        <f t="shared" si="0"/>
        <v>0</v>
      </c>
    </row>
    <row r="34" spans="1:14" ht="37.799999999999997" customHeight="1" x14ac:dyDescent="0.3">
      <c r="A34" s="31">
        <v>29</v>
      </c>
      <c r="B34" s="32" t="s">
        <v>29</v>
      </c>
      <c r="C34" s="32" t="s">
        <v>16</v>
      </c>
      <c r="D34" s="32" t="s">
        <v>10</v>
      </c>
      <c r="E34" s="32" t="s">
        <v>11</v>
      </c>
      <c r="F34" s="32">
        <v>4</v>
      </c>
      <c r="G34" s="24"/>
      <c r="H34" s="25"/>
      <c r="I34" s="25"/>
      <c r="J34" s="25"/>
      <c r="K34" s="25"/>
      <c r="L34" s="25"/>
      <c r="M34" s="25"/>
      <c r="N34" s="33">
        <f t="shared" si="0"/>
        <v>0</v>
      </c>
    </row>
    <row r="35" spans="1:14" ht="37.799999999999997" customHeight="1" x14ac:dyDescent="0.3">
      <c r="A35" s="31">
        <v>30</v>
      </c>
      <c r="B35" s="32" t="s">
        <v>30</v>
      </c>
      <c r="C35" s="32" t="s">
        <v>16</v>
      </c>
      <c r="D35" s="32" t="s">
        <v>10</v>
      </c>
      <c r="E35" s="32" t="s">
        <v>11</v>
      </c>
      <c r="F35" s="32">
        <v>8</v>
      </c>
      <c r="G35" s="24"/>
      <c r="H35" s="25"/>
      <c r="I35" s="25"/>
      <c r="J35" s="25"/>
      <c r="K35" s="25"/>
      <c r="L35" s="25"/>
      <c r="M35" s="25"/>
      <c r="N35" s="33">
        <f t="shared" si="0"/>
        <v>0</v>
      </c>
    </row>
    <row r="36" spans="1:14" ht="37.799999999999997" customHeight="1" x14ac:dyDescent="0.3">
      <c r="A36" s="31">
        <v>31</v>
      </c>
      <c r="B36" s="32" t="s">
        <v>31</v>
      </c>
      <c r="C36" s="32" t="s">
        <v>16</v>
      </c>
      <c r="D36" s="32" t="s">
        <v>10</v>
      </c>
      <c r="E36" s="32" t="s">
        <v>11</v>
      </c>
      <c r="F36" s="32">
        <v>16</v>
      </c>
      <c r="G36" s="24"/>
      <c r="H36" s="25"/>
      <c r="I36" s="25"/>
      <c r="J36" s="25"/>
      <c r="K36" s="25"/>
      <c r="L36" s="25"/>
      <c r="M36" s="25"/>
      <c r="N36" s="33">
        <f t="shared" si="0"/>
        <v>0</v>
      </c>
    </row>
    <row r="37" spans="1:14" ht="37.799999999999997" customHeight="1" x14ac:dyDescent="0.3">
      <c r="A37" s="31">
        <v>32</v>
      </c>
      <c r="B37" s="50" t="s">
        <v>32</v>
      </c>
      <c r="C37" s="32" t="s">
        <v>9</v>
      </c>
      <c r="D37" s="32" t="s">
        <v>10</v>
      </c>
      <c r="E37" s="32" t="s">
        <v>11</v>
      </c>
      <c r="F37" s="50">
        <v>4</v>
      </c>
      <c r="G37" s="24"/>
      <c r="H37" s="25"/>
      <c r="I37" s="25"/>
      <c r="J37" s="25"/>
      <c r="K37" s="25"/>
      <c r="L37" s="25"/>
      <c r="M37" s="26"/>
      <c r="N37" s="33">
        <f t="shared" si="0"/>
        <v>0</v>
      </c>
    </row>
    <row r="38" spans="1:14" ht="37.799999999999997" customHeight="1" x14ac:dyDescent="0.3">
      <c r="A38" s="31">
        <v>33</v>
      </c>
      <c r="B38" s="50" t="s">
        <v>32</v>
      </c>
      <c r="C38" s="32" t="s">
        <v>12</v>
      </c>
      <c r="D38" s="32" t="s">
        <v>10</v>
      </c>
      <c r="E38" s="32" t="s">
        <v>11</v>
      </c>
      <c r="F38" s="50">
        <v>8</v>
      </c>
      <c r="G38" s="24"/>
      <c r="H38" s="25"/>
      <c r="I38" s="25"/>
      <c r="J38" s="25"/>
      <c r="K38" s="25"/>
      <c r="L38" s="25"/>
      <c r="M38" s="26"/>
      <c r="N38" s="33">
        <f t="shared" si="0"/>
        <v>0</v>
      </c>
    </row>
    <row r="39" spans="1:14" ht="37.799999999999997" customHeight="1" x14ac:dyDescent="0.3">
      <c r="A39" s="31">
        <v>34</v>
      </c>
      <c r="B39" s="50" t="s">
        <v>33</v>
      </c>
      <c r="C39" s="32" t="s">
        <v>9</v>
      </c>
      <c r="D39" s="32" t="s">
        <v>10</v>
      </c>
      <c r="E39" s="32" t="s">
        <v>11</v>
      </c>
      <c r="F39" s="50">
        <v>4</v>
      </c>
      <c r="G39" s="24"/>
      <c r="H39" s="25"/>
      <c r="I39" s="25"/>
      <c r="J39" s="25"/>
      <c r="K39" s="25"/>
      <c r="L39" s="25"/>
      <c r="M39" s="26"/>
      <c r="N39" s="33">
        <f t="shared" si="0"/>
        <v>0</v>
      </c>
    </row>
    <row r="40" spans="1:14" ht="37.799999999999997" customHeight="1" x14ac:dyDescent="0.3">
      <c r="A40" s="31">
        <v>35</v>
      </c>
      <c r="B40" s="50" t="s">
        <v>33</v>
      </c>
      <c r="C40" s="32" t="s">
        <v>12</v>
      </c>
      <c r="D40" s="32" t="s">
        <v>10</v>
      </c>
      <c r="E40" s="32" t="s">
        <v>11</v>
      </c>
      <c r="F40" s="50">
        <v>8</v>
      </c>
      <c r="G40" s="24"/>
      <c r="H40" s="25"/>
      <c r="I40" s="25"/>
      <c r="J40" s="25"/>
      <c r="K40" s="25"/>
      <c r="L40" s="25"/>
      <c r="M40" s="26"/>
      <c r="N40" s="33">
        <f t="shared" si="0"/>
        <v>0</v>
      </c>
    </row>
    <row r="41" spans="1:14" ht="37.799999999999997" customHeight="1" x14ac:dyDescent="0.3">
      <c r="A41" s="31">
        <v>36</v>
      </c>
      <c r="B41" s="50" t="s">
        <v>34</v>
      </c>
      <c r="C41" s="32" t="s">
        <v>12</v>
      </c>
      <c r="D41" s="32" t="s">
        <v>10</v>
      </c>
      <c r="E41" s="32" t="s">
        <v>11</v>
      </c>
      <c r="F41" s="50">
        <v>8</v>
      </c>
      <c r="G41" s="24"/>
      <c r="H41" s="25"/>
      <c r="I41" s="25"/>
      <c r="J41" s="25"/>
      <c r="K41" s="25"/>
      <c r="L41" s="25"/>
      <c r="M41" s="26"/>
      <c r="N41" s="33">
        <f t="shared" si="0"/>
        <v>0</v>
      </c>
    </row>
    <row r="42" spans="1:14" ht="37.799999999999997" customHeight="1" x14ac:dyDescent="0.3">
      <c r="A42" s="31">
        <v>37</v>
      </c>
      <c r="B42" s="50" t="s">
        <v>35</v>
      </c>
      <c r="C42" s="32" t="s">
        <v>9</v>
      </c>
      <c r="D42" s="32" t="s">
        <v>10</v>
      </c>
      <c r="E42" s="32" t="s">
        <v>11</v>
      </c>
      <c r="F42" s="50">
        <v>4</v>
      </c>
      <c r="G42" s="24"/>
      <c r="H42" s="25"/>
      <c r="I42" s="25"/>
      <c r="J42" s="25"/>
      <c r="K42" s="25"/>
      <c r="L42" s="25"/>
      <c r="M42" s="26"/>
      <c r="N42" s="33">
        <f t="shared" si="0"/>
        <v>0</v>
      </c>
    </row>
    <row r="43" spans="1:14" ht="37.799999999999997" customHeight="1" x14ac:dyDescent="0.3">
      <c r="A43" s="31">
        <v>38</v>
      </c>
      <c r="B43" s="50" t="s">
        <v>36</v>
      </c>
      <c r="C43" s="32" t="s">
        <v>16</v>
      </c>
      <c r="D43" s="32" t="s">
        <v>10</v>
      </c>
      <c r="E43" s="32" t="s">
        <v>11</v>
      </c>
      <c r="F43" s="50">
        <v>4</v>
      </c>
      <c r="G43" s="24"/>
      <c r="H43" s="25"/>
      <c r="I43" s="25"/>
      <c r="J43" s="25"/>
      <c r="K43" s="25"/>
      <c r="L43" s="25"/>
      <c r="M43" s="26"/>
      <c r="N43" s="33">
        <f t="shared" si="0"/>
        <v>0</v>
      </c>
    </row>
    <row r="44" spans="1:14" ht="29.4" customHeight="1" x14ac:dyDescent="0.3">
      <c r="A44" s="41" t="s">
        <v>37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34">
        <f>SUM(N6:N43)</f>
        <v>0</v>
      </c>
    </row>
    <row r="46" spans="1:14" s="35" customFormat="1" ht="13.8" x14ac:dyDescent="0.25">
      <c r="A46" s="35" t="s">
        <v>43</v>
      </c>
    </row>
    <row r="47" spans="1:14" s="35" customFormat="1" ht="13.8" x14ac:dyDescent="0.25">
      <c r="A47" s="35" t="s">
        <v>129</v>
      </c>
    </row>
    <row r="48" spans="1:14" s="35" customFormat="1" ht="13.8" x14ac:dyDescent="0.25">
      <c r="A48" s="35" t="s">
        <v>44</v>
      </c>
    </row>
    <row r="49" spans="1:1" s="36" customFormat="1" ht="13.8" x14ac:dyDescent="0.25">
      <c r="A49" s="36" t="s">
        <v>45</v>
      </c>
    </row>
    <row r="50" spans="1:1" s="35" customFormat="1" ht="13.8" x14ac:dyDescent="0.25"/>
    <row r="51" spans="1:1" s="35" customFormat="1" ht="13.8" x14ac:dyDescent="0.25">
      <c r="A51" s="35" t="s">
        <v>42</v>
      </c>
    </row>
    <row r="52" spans="1:1" s="35" customFormat="1" ht="13.8" x14ac:dyDescent="0.25"/>
    <row r="53" spans="1:1" s="35" customFormat="1" ht="13.8" x14ac:dyDescent="0.25">
      <c r="A53" s="51" t="s">
        <v>123</v>
      </c>
    </row>
    <row r="54" spans="1:1" x14ac:dyDescent="0.3">
      <c r="A54" s="51" t="s">
        <v>124</v>
      </c>
    </row>
  </sheetData>
  <sheetProtection password="DF93" sheet="1" objects="1" scenarios="1" selectLockedCells="1"/>
  <mergeCells count="1">
    <mergeCell ref="A44:M44"/>
  </mergeCells>
  <pageMargins left="0.51181102362204722" right="0.51181102362204722" top="0.55118110236220474" bottom="0.55118110236220474" header="0.31496062992125984" footer="0.31496062992125984"/>
  <pageSetup paperSize="9" scale="7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Normal="100" workbookViewId="0">
      <selection activeCell="H6" sqref="H6"/>
    </sheetView>
  </sheetViews>
  <sheetFormatPr defaultRowHeight="14.4" x14ac:dyDescent="0.3"/>
  <cols>
    <col min="1" max="1" width="7" style="29" customWidth="1"/>
    <col min="2" max="2" width="13.33203125" style="29" customWidth="1"/>
    <col min="3" max="3" width="12.88671875" style="29" customWidth="1"/>
    <col min="4" max="9" width="12.21875" style="29" customWidth="1"/>
    <col min="10" max="10" width="15.33203125" style="29" customWidth="1"/>
    <col min="11" max="13" width="12.21875" style="29" customWidth="1"/>
    <col min="14" max="14" width="16.6640625" style="29" customWidth="1"/>
    <col min="15" max="16384" width="8.88671875" style="29"/>
  </cols>
  <sheetData>
    <row r="1" spans="1:14" s="5" customFormat="1" ht="24" customHeight="1" x14ac:dyDescent="0.3">
      <c r="A1" s="1" t="s">
        <v>47</v>
      </c>
      <c r="B1" s="2"/>
      <c r="C1" s="3"/>
      <c r="D1" s="3"/>
      <c r="E1" s="3"/>
      <c r="F1" s="3"/>
      <c r="G1" s="3"/>
      <c r="H1" s="3"/>
      <c r="I1" s="3"/>
      <c r="J1" s="4"/>
      <c r="K1" s="4"/>
    </row>
    <row r="2" spans="1:14" s="5" customFormat="1" ht="15.6" x14ac:dyDescent="0.3">
      <c r="A2" s="1"/>
      <c r="B2" s="2"/>
      <c r="C2" s="3"/>
      <c r="D2" s="3"/>
      <c r="E2" s="3"/>
      <c r="F2" s="3"/>
      <c r="G2" s="3"/>
      <c r="H2" s="3"/>
      <c r="I2" s="3"/>
      <c r="J2" s="4"/>
      <c r="K2" s="4"/>
    </row>
    <row r="3" spans="1:14" s="9" customFormat="1" ht="15.6" x14ac:dyDescent="0.3">
      <c r="A3" s="6" t="s">
        <v>46</v>
      </c>
      <c r="B3" s="7"/>
      <c r="C3" s="8"/>
      <c r="D3" s="8"/>
      <c r="E3" s="8"/>
      <c r="G3" s="10"/>
      <c r="H3" s="11"/>
      <c r="I3" s="11"/>
    </row>
    <row r="4" spans="1:14" ht="58.2" customHeight="1" x14ac:dyDescent="0.3">
      <c r="A4" s="27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27" t="s">
        <v>38</v>
      </c>
      <c r="G4" s="27" t="s">
        <v>5</v>
      </c>
      <c r="H4" s="28" t="s">
        <v>6</v>
      </c>
      <c r="I4" s="28" t="s">
        <v>7</v>
      </c>
      <c r="J4" s="28" t="s">
        <v>51</v>
      </c>
      <c r="K4" s="28" t="s">
        <v>52</v>
      </c>
      <c r="L4" s="28" t="s">
        <v>53</v>
      </c>
      <c r="M4" s="28" t="s">
        <v>54</v>
      </c>
      <c r="N4" s="27" t="s">
        <v>39</v>
      </c>
    </row>
    <row r="5" spans="1:14" x14ac:dyDescent="0.3">
      <c r="A5" s="30">
        <v>0</v>
      </c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</row>
    <row r="6" spans="1:14" ht="37.799999999999997" customHeight="1" x14ac:dyDescent="0.3">
      <c r="A6" s="31">
        <v>1</v>
      </c>
      <c r="B6" s="32" t="s">
        <v>55</v>
      </c>
      <c r="C6" s="32" t="s">
        <v>61</v>
      </c>
      <c r="D6" s="32" t="s">
        <v>56</v>
      </c>
      <c r="E6" s="32" t="s">
        <v>11</v>
      </c>
      <c r="F6" s="32">
        <v>16</v>
      </c>
      <c r="G6" s="22"/>
      <c r="H6" s="23"/>
      <c r="I6" s="23"/>
      <c r="J6" s="23"/>
      <c r="K6" s="23"/>
      <c r="L6" s="23"/>
      <c r="M6" s="23"/>
      <c r="N6" s="33">
        <f>F6*G6</f>
        <v>0</v>
      </c>
    </row>
    <row r="7" spans="1:14" ht="37.799999999999997" customHeight="1" x14ac:dyDescent="0.3">
      <c r="A7" s="31">
        <v>2</v>
      </c>
      <c r="B7" s="32" t="s">
        <v>57</v>
      </c>
      <c r="C7" s="32" t="s">
        <v>61</v>
      </c>
      <c r="D7" s="32" t="s">
        <v>56</v>
      </c>
      <c r="E7" s="32" t="s">
        <v>11</v>
      </c>
      <c r="F7" s="32">
        <v>4</v>
      </c>
      <c r="G7" s="24"/>
      <c r="H7" s="25"/>
      <c r="I7" s="25"/>
      <c r="J7" s="25"/>
      <c r="K7" s="25"/>
      <c r="L7" s="25"/>
      <c r="M7" s="25"/>
      <c r="N7" s="33">
        <f t="shared" ref="N7:N10" si="0">F7*G7</f>
        <v>0</v>
      </c>
    </row>
    <row r="8" spans="1:14" ht="37.799999999999997" customHeight="1" x14ac:dyDescent="0.3">
      <c r="A8" s="31">
        <v>3</v>
      </c>
      <c r="B8" s="32" t="s">
        <v>58</v>
      </c>
      <c r="C8" s="32" t="s">
        <v>61</v>
      </c>
      <c r="D8" s="32" t="s">
        <v>56</v>
      </c>
      <c r="E8" s="32" t="s">
        <v>11</v>
      </c>
      <c r="F8" s="32">
        <v>8</v>
      </c>
      <c r="G8" s="24"/>
      <c r="H8" s="25"/>
      <c r="I8" s="25"/>
      <c r="J8" s="25"/>
      <c r="K8" s="25"/>
      <c r="L8" s="25"/>
      <c r="M8" s="25"/>
      <c r="N8" s="33">
        <f t="shared" si="0"/>
        <v>0</v>
      </c>
    </row>
    <row r="9" spans="1:14" ht="37.799999999999997" customHeight="1" x14ac:dyDescent="0.3">
      <c r="A9" s="31">
        <v>4</v>
      </c>
      <c r="B9" s="32" t="s">
        <v>59</v>
      </c>
      <c r="C9" s="32" t="s">
        <v>61</v>
      </c>
      <c r="D9" s="32" t="s">
        <v>56</v>
      </c>
      <c r="E9" s="32" t="s">
        <v>11</v>
      </c>
      <c r="F9" s="32">
        <v>4</v>
      </c>
      <c r="G9" s="24"/>
      <c r="H9" s="25"/>
      <c r="I9" s="25"/>
      <c r="J9" s="25"/>
      <c r="K9" s="25"/>
      <c r="L9" s="25"/>
      <c r="M9" s="25"/>
      <c r="N9" s="33">
        <f t="shared" si="0"/>
        <v>0</v>
      </c>
    </row>
    <row r="10" spans="1:14" ht="37.799999999999997" customHeight="1" x14ac:dyDescent="0.3">
      <c r="A10" s="31">
        <v>5</v>
      </c>
      <c r="B10" s="32" t="s">
        <v>60</v>
      </c>
      <c r="C10" s="32" t="s">
        <v>61</v>
      </c>
      <c r="D10" s="32" t="s">
        <v>56</v>
      </c>
      <c r="E10" s="32" t="s">
        <v>11</v>
      </c>
      <c r="F10" s="32">
        <v>4</v>
      </c>
      <c r="G10" s="24"/>
      <c r="H10" s="25"/>
      <c r="I10" s="25"/>
      <c r="J10" s="25"/>
      <c r="K10" s="25"/>
      <c r="L10" s="25"/>
      <c r="M10" s="25"/>
      <c r="N10" s="33">
        <f t="shared" si="0"/>
        <v>0</v>
      </c>
    </row>
    <row r="11" spans="1:14" ht="29.4" customHeight="1" x14ac:dyDescent="0.3">
      <c r="A11" s="41" t="s">
        <v>37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34">
        <f>SUM(N6:N10)</f>
        <v>0</v>
      </c>
    </row>
    <row r="13" spans="1:14" s="35" customFormat="1" ht="13.8" x14ac:dyDescent="0.25">
      <c r="A13" s="35" t="s">
        <v>48</v>
      </c>
    </row>
    <row r="14" spans="1:14" s="35" customFormat="1" ht="13.8" x14ac:dyDescent="0.25">
      <c r="A14" s="35" t="s">
        <v>44</v>
      </c>
    </row>
    <row r="15" spans="1:14" s="36" customFormat="1" ht="13.8" x14ac:dyDescent="0.25">
      <c r="A15" s="36" t="s">
        <v>49</v>
      </c>
    </row>
    <row r="16" spans="1:14" s="36" customFormat="1" ht="13.8" x14ac:dyDescent="0.25">
      <c r="A16" s="36" t="s">
        <v>50</v>
      </c>
    </row>
    <row r="17" spans="1:1" s="35" customFormat="1" ht="13.8" x14ac:dyDescent="0.25"/>
    <row r="18" spans="1:1" s="35" customFormat="1" ht="13.8" x14ac:dyDescent="0.25">
      <c r="A18" s="35" t="s">
        <v>42</v>
      </c>
    </row>
    <row r="19" spans="1:1" s="35" customFormat="1" ht="13.8" x14ac:dyDescent="0.25"/>
    <row r="20" spans="1:1" s="35" customFormat="1" ht="13.8" x14ac:dyDescent="0.25">
      <c r="A20" s="51" t="s">
        <v>123</v>
      </c>
    </row>
    <row r="21" spans="1:1" x14ac:dyDescent="0.3">
      <c r="A21" s="51" t="s">
        <v>124</v>
      </c>
    </row>
  </sheetData>
  <sheetProtection password="DF93" sheet="1" objects="1" scenarios="1" selectLockedCells="1"/>
  <mergeCells count="1">
    <mergeCell ref="A11:M11"/>
  </mergeCells>
  <pageMargins left="0.51181102362204722" right="0.51181102362204722" top="0.55118110236220474" bottom="0.55118110236220474" header="0.31496062992125984" footer="0.31496062992125984"/>
  <pageSetup paperSize="9" scale="7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>
      <selection activeCell="H8" sqref="H8"/>
    </sheetView>
  </sheetViews>
  <sheetFormatPr defaultRowHeight="14.4" x14ac:dyDescent="0.3"/>
  <cols>
    <col min="1" max="1" width="7" style="29" customWidth="1"/>
    <col min="2" max="2" width="13.33203125" style="29" customWidth="1"/>
    <col min="3" max="3" width="12.88671875" style="29" customWidth="1"/>
    <col min="4" max="9" width="12.21875" style="29" customWidth="1"/>
    <col min="10" max="10" width="15.33203125" style="29" customWidth="1"/>
    <col min="11" max="13" width="12.21875" style="29" customWidth="1"/>
    <col min="14" max="14" width="16.6640625" style="29" customWidth="1"/>
    <col min="15" max="16384" width="8.88671875" style="29"/>
  </cols>
  <sheetData>
    <row r="1" spans="1:14" s="5" customFormat="1" ht="24" customHeight="1" x14ac:dyDescent="0.3">
      <c r="A1" s="1" t="s">
        <v>117</v>
      </c>
      <c r="B1" s="2"/>
      <c r="C1" s="3"/>
      <c r="D1" s="3"/>
      <c r="E1" s="3"/>
      <c r="F1" s="3"/>
      <c r="G1" s="3"/>
      <c r="H1" s="3"/>
      <c r="I1" s="3"/>
      <c r="J1" s="4"/>
      <c r="K1" s="4"/>
    </row>
    <row r="2" spans="1:14" s="5" customFormat="1" ht="15.6" x14ac:dyDescent="0.3">
      <c r="A2" s="1"/>
      <c r="B2" s="2"/>
      <c r="C2" s="3"/>
      <c r="D2" s="3"/>
      <c r="E2" s="3"/>
      <c r="F2" s="3"/>
      <c r="G2" s="3"/>
      <c r="H2" s="3"/>
      <c r="I2" s="3"/>
      <c r="J2" s="4"/>
      <c r="K2" s="4"/>
    </row>
    <row r="3" spans="1:14" s="9" customFormat="1" ht="15.6" x14ac:dyDescent="0.3">
      <c r="A3" s="6" t="s">
        <v>116</v>
      </c>
      <c r="B3" s="7"/>
      <c r="C3" s="8"/>
      <c r="D3" s="8"/>
      <c r="E3" s="8"/>
      <c r="G3" s="10"/>
      <c r="H3" s="11"/>
      <c r="I3" s="11"/>
    </row>
    <row r="4" spans="1:14" ht="58.2" customHeight="1" x14ac:dyDescent="0.3">
      <c r="A4" s="27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27" t="s">
        <v>38</v>
      </c>
      <c r="G4" s="27" t="s">
        <v>5</v>
      </c>
      <c r="H4" s="28" t="s">
        <v>6</v>
      </c>
      <c r="I4" s="28" t="s">
        <v>7</v>
      </c>
      <c r="J4" s="28" t="s">
        <v>51</v>
      </c>
      <c r="K4" s="28" t="s">
        <v>52</v>
      </c>
      <c r="L4" s="28" t="s">
        <v>53</v>
      </c>
      <c r="M4" s="28" t="s">
        <v>54</v>
      </c>
      <c r="N4" s="27" t="s">
        <v>39</v>
      </c>
    </row>
    <row r="5" spans="1:14" x14ac:dyDescent="0.3">
      <c r="A5" s="30">
        <v>0</v>
      </c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</row>
    <row r="6" spans="1:14" ht="37.799999999999997" customHeight="1" x14ac:dyDescent="0.3">
      <c r="A6" s="31">
        <v>1</v>
      </c>
      <c r="B6" s="32" t="s">
        <v>65</v>
      </c>
      <c r="C6" s="32" t="s">
        <v>61</v>
      </c>
      <c r="D6" s="32" t="s">
        <v>66</v>
      </c>
      <c r="E6" s="32" t="s">
        <v>11</v>
      </c>
      <c r="F6" s="32">
        <v>2</v>
      </c>
      <c r="G6" s="22"/>
      <c r="H6" s="23"/>
      <c r="I6" s="23"/>
      <c r="J6" s="23"/>
      <c r="K6" s="23"/>
      <c r="L6" s="23"/>
      <c r="M6" s="23"/>
      <c r="N6" s="33">
        <f>F6*G6</f>
        <v>0</v>
      </c>
    </row>
    <row r="7" spans="1:14" ht="37.799999999999997" customHeight="1" x14ac:dyDescent="0.3">
      <c r="A7" s="31">
        <v>2</v>
      </c>
      <c r="B7" s="32" t="s">
        <v>67</v>
      </c>
      <c r="C7" s="32" t="s">
        <v>16</v>
      </c>
      <c r="D7" s="32" t="s">
        <v>66</v>
      </c>
      <c r="E7" s="32" t="s">
        <v>68</v>
      </c>
      <c r="F7" s="32">
        <v>4</v>
      </c>
      <c r="G7" s="24"/>
      <c r="H7" s="25"/>
      <c r="I7" s="25"/>
      <c r="J7" s="25"/>
      <c r="K7" s="25"/>
      <c r="L7" s="25"/>
      <c r="M7" s="25"/>
      <c r="N7" s="33">
        <f t="shared" ref="N7:N26" si="0">F7*G7</f>
        <v>0</v>
      </c>
    </row>
    <row r="8" spans="1:14" ht="37.799999999999997" customHeight="1" x14ac:dyDescent="0.3">
      <c r="A8" s="31">
        <v>3</v>
      </c>
      <c r="B8" s="32" t="s">
        <v>69</v>
      </c>
      <c r="C8" s="32" t="s">
        <v>16</v>
      </c>
      <c r="D8" s="32" t="s">
        <v>66</v>
      </c>
      <c r="E8" s="32" t="s">
        <v>11</v>
      </c>
      <c r="F8" s="32">
        <v>4</v>
      </c>
      <c r="G8" s="24"/>
      <c r="H8" s="25"/>
      <c r="I8" s="25"/>
      <c r="J8" s="25"/>
      <c r="K8" s="25"/>
      <c r="L8" s="25"/>
      <c r="M8" s="25"/>
      <c r="N8" s="33">
        <f t="shared" si="0"/>
        <v>0</v>
      </c>
    </row>
    <row r="9" spans="1:14" ht="37.799999999999997" customHeight="1" x14ac:dyDescent="0.3">
      <c r="A9" s="31">
        <v>4</v>
      </c>
      <c r="B9" s="32" t="s">
        <v>70</v>
      </c>
      <c r="C9" s="32" t="s">
        <v>71</v>
      </c>
      <c r="D9" s="32" t="s">
        <v>66</v>
      </c>
      <c r="E9" s="32" t="s">
        <v>11</v>
      </c>
      <c r="F9" s="32">
        <v>2</v>
      </c>
      <c r="G9" s="24"/>
      <c r="H9" s="25"/>
      <c r="I9" s="25"/>
      <c r="J9" s="25"/>
      <c r="K9" s="25"/>
      <c r="L9" s="25"/>
      <c r="M9" s="25"/>
      <c r="N9" s="33">
        <f t="shared" si="0"/>
        <v>0</v>
      </c>
    </row>
    <row r="10" spans="1:14" ht="37.799999999999997" customHeight="1" x14ac:dyDescent="0.3">
      <c r="A10" s="31">
        <v>5</v>
      </c>
      <c r="B10" s="32" t="s">
        <v>72</v>
      </c>
      <c r="C10" s="32" t="s">
        <v>73</v>
      </c>
      <c r="D10" s="32" t="s">
        <v>66</v>
      </c>
      <c r="E10" s="32" t="s">
        <v>11</v>
      </c>
      <c r="F10" s="32">
        <v>4</v>
      </c>
      <c r="G10" s="24"/>
      <c r="H10" s="25"/>
      <c r="I10" s="25"/>
      <c r="J10" s="25"/>
      <c r="K10" s="25"/>
      <c r="L10" s="25"/>
      <c r="M10" s="25"/>
      <c r="N10" s="33">
        <f t="shared" si="0"/>
        <v>0</v>
      </c>
    </row>
    <row r="11" spans="1:14" ht="37.799999999999997" customHeight="1" x14ac:dyDescent="0.3">
      <c r="A11" s="31">
        <v>6</v>
      </c>
      <c r="B11" s="32" t="s">
        <v>74</v>
      </c>
      <c r="C11" s="32" t="s">
        <v>75</v>
      </c>
      <c r="D11" s="32" t="s">
        <v>66</v>
      </c>
      <c r="E11" s="32" t="s">
        <v>11</v>
      </c>
      <c r="F11" s="32">
        <v>2</v>
      </c>
      <c r="G11" s="24"/>
      <c r="H11" s="25"/>
      <c r="I11" s="25"/>
      <c r="J11" s="25"/>
      <c r="K11" s="25"/>
      <c r="L11" s="25"/>
      <c r="M11" s="25"/>
      <c r="N11" s="33">
        <f t="shared" si="0"/>
        <v>0</v>
      </c>
    </row>
    <row r="12" spans="1:14" ht="37.799999999999997" customHeight="1" x14ac:dyDescent="0.3">
      <c r="A12" s="31">
        <v>7</v>
      </c>
      <c r="B12" s="32" t="s">
        <v>76</v>
      </c>
      <c r="C12" s="32" t="s">
        <v>16</v>
      </c>
      <c r="D12" s="32" t="s">
        <v>77</v>
      </c>
      <c r="E12" s="32" t="s">
        <v>11</v>
      </c>
      <c r="F12" s="32">
        <v>4</v>
      </c>
      <c r="G12" s="24"/>
      <c r="H12" s="25"/>
      <c r="I12" s="25"/>
      <c r="J12" s="25"/>
      <c r="K12" s="25"/>
      <c r="L12" s="25"/>
      <c r="M12" s="25"/>
      <c r="N12" s="33">
        <f t="shared" si="0"/>
        <v>0</v>
      </c>
    </row>
    <row r="13" spans="1:14" ht="37.799999999999997" customHeight="1" x14ac:dyDescent="0.3">
      <c r="A13" s="31">
        <v>8</v>
      </c>
      <c r="B13" s="32" t="s">
        <v>78</v>
      </c>
      <c r="C13" s="32" t="s">
        <v>16</v>
      </c>
      <c r="D13" s="32" t="s">
        <v>79</v>
      </c>
      <c r="E13" s="32" t="s">
        <v>11</v>
      </c>
      <c r="F13" s="32">
        <v>4</v>
      </c>
      <c r="G13" s="24"/>
      <c r="H13" s="25"/>
      <c r="I13" s="25"/>
      <c r="J13" s="25"/>
      <c r="K13" s="25"/>
      <c r="L13" s="25"/>
      <c r="M13" s="25"/>
      <c r="N13" s="33">
        <f t="shared" si="0"/>
        <v>0</v>
      </c>
    </row>
    <row r="14" spans="1:14" ht="37.799999999999997" customHeight="1" x14ac:dyDescent="0.3">
      <c r="A14" s="31">
        <v>9</v>
      </c>
      <c r="B14" s="32" t="s">
        <v>80</v>
      </c>
      <c r="C14" s="32" t="s">
        <v>16</v>
      </c>
      <c r="D14" s="32" t="s">
        <v>81</v>
      </c>
      <c r="E14" s="32" t="s">
        <v>11</v>
      </c>
      <c r="F14" s="32">
        <v>4</v>
      </c>
      <c r="G14" s="24"/>
      <c r="H14" s="25"/>
      <c r="I14" s="25"/>
      <c r="J14" s="25"/>
      <c r="K14" s="25"/>
      <c r="L14" s="25"/>
      <c r="M14" s="25"/>
      <c r="N14" s="33">
        <f t="shared" si="0"/>
        <v>0</v>
      </c>
    </row>
    <row r="15" spans="1:14" ht="37.799999999999997" customHeight="1" x14ac:dyDescent="0.3">
      <c r="A15" s="31">
        <v>10</v>
      </c>
      <c r="B15" s="32" t="s">
        <v>82</v>
      </c>
      <c r="C15" s="32" t="s">
        <v>16</v>
      </c>
      <c r="D15" s="32" t="s">
        <v>83</v>
      </c>
      <c r="E15" s="32" t="s">
        <v>11</v>
      </c>
      <c r="F15" s="32">
        <v>4</v>
      </c>
      <c r="G15" s="24"/>
      <c r="H15" s="25"/>
      <c r="I15" s="25"/>
      <c r="J15" s="25"/>
      <c r="K15" s="25"/>
      <c r="L15" s="25"/>
      <c r="M15" s="25"/>
      <c r="N15" s="33">
        <f t="shared" si="0"/>
        <v>0</v>
      </c>
    </row>
    <row r="16" spans="1:14" ht="37.799999999999997" customHeight="1" x14ac:dyDescent="0.3">
      <c r="A16" s="31">
        <v>11</v>
      </c>
      <c r="B16" s="32" t="s">
        <v>84</v>
      </c>
      <c r="C16" s="32" t="s">
        <v>16</v>
      </c>
      <c r="D16" s="32" t="s">
        <v>83</v>
      </c>
      <c r="E16" s="32" t="s">
        <v>11</v>
      </c>
      <c r="F16" s="32">
        <v>4</v>
      </c>
      <c r="G16" s="24"/>
      <c r="H16" s="25"/>
      <c r="I16" s="25"/>
      <c r="J16" s="25"/>
      <c r="K16" s="25"/>
      <c r="L16" s="25"/>
      <c r="M16" s="25"/>
      <c r="N16" s="33">
        <f t="shared" si="0"/>
        <v>0</v>
      </c>
    </row>
    <row r="17" spans="1:14" ht="37.799999999999997" customHeight="1" x14ac:dyDescent="0.3">
      <c r="A17" s="31">
        <v>12</v>
      </c>
      <c r="B17" s="32" t="s">
        <v>85</v>
      </c>
      <c r="C17" s="32" t="s">
        <v>16</v>
      </c>
      <c r="D17" s="32" t="s">
        <v>83</v>
      </c>
      <c r="E17" s="32" t="s">
        <v>11</v>
      </c>
      <c r="F17" s="32">
        <v>12</v>
      </c>
      <c r="G17" s="24"/>
      <c r="H17" s="25"/>
      <c r="I17" s="25"/>
      <c r="J17" s="25"/>
      <c r="K17" s="25"/>
      <c r="L17" s="25"/>
      <c r="M17" s="25"/>
      <c r="N17" s="33">
        <f t="shared" si="0"/>
        <v>0</v>
      </c>
    </row>
    <row r="18" spans="1:14" ht="37.799999999999997" customHeight="1" x14ac:dyDescent="0.3">
      <c r="A18" s="31">
        <v>13</v>
      </c>
      <c r="B18" s="32" t="s">
        <v>86</v>
      </c>
      <c r="C18" s="32" t="s">
        <v>87</v>
      </c>
      <c r="D18" s="32" t="s">
        <v>83</v>
      </c>
      <c r="E18" s="32" t="s">
        <v>11</v>
      </c>
      <c r="F18" s="32">
        <v>20</v>
      </c>
      <c r="G18" s="24"/>
      <c r="H18" s="25"/>
      <c r="I18" s="25"/>
      <c r="J18" s="25"/>
      <c r="K18" s="25"/>
      <c r="L18" s="25"/>
      <c r="M18" s="25"/>
      <c r="N18" s="33">
        <f t="shared" si="0"/>
        <v>0</v>
      </c>
    </row>
    <row r="19" spans="1:14" ht="37.799999999999997" customHeight="1" x14ac:dyDescent="0.3">
      <c r="A19" s="31">
        <v>14</v>
      </c>
      <c r="B19" s="32" t="s">
        <v>85</v>
      </c>
      <c r="C19" s="32" t="s">
        <v>87</v>
      </c>
      <c r="D19" s="32" t="s">
        <v>83</v>
      </c>
      <c r="E19" s="32" t="s">
        <v>11</v>
      </c>
      <c r="F19" s="32">
        <v>16</v>
      </c>
      <c r="G19" s="24"/>
      <c r="H19" s="25"/>
      <c r="I19" s="25"/>
      <c r="J19" s="25"/>
      <c r="K19" s="25"/>
      <c r="L19" s="25"/>
      <c r="M19" s="25"/>
      <c r="N19" s="33">
        <f t="shared" si="0"/>
        <v>0</v>
      </c>
    </row>
    <row r="20" spans="1:14" ht="37.799999999999997" customHeight="1" x14ac:dyDescent="0.3">
      <c r="A20" s="31">
        <v>15</v>
      </c>
      <c r="B20" s="32" t="s">
        <v>88</v>
      </c>
      <c r="C20" s="32" t="s">
        <v>16</v>
      </c>
      <c r="D20" s="32" t="s">
        <v>89</v>
      </c>
      <c r="E20" s="32" t="s">
        <v>11</v>
      </c>
      <c r="F20" s="32">
        <v>8</v>
      </c>
      <c r="G20" s="24"/>
      <c r="H20" s="25"/>
      <c r="I20" s="25"/>
      <c r="J20" s="25"/>
      <c r="K20" s="25"/>
      <c r="L20" s="25"/>
      <c r="M20" s="25"/>
      <c r="N20" s="33">
        <f t="shared" si="0"/>
        <v>0</v>
      </c>
    </row>
    <row r="21" spans="1:14" ht="37.799999999999997" customHeight="1" x14ac:dyDescent="0.3">
      <c r="A21" s="31">
        <v>16</v>
      </c>
      <c r="B21" s="32" t="s">
        <v>90</v>
      </c>
      <c r="C21" s="32" t="s">
        <v>16</v>
      </c>
      <c r="D21" s="32" t="s">
        <v>91</v>
      </c>
      <c r="E21" s="32" t="s">
        <v>11</v>
      </c>
      <c r="F21" s="32">
        <v>4</v>
      </c>
      <c r="G21" s="24"/>
      <c r="H21" s="25"/>
      <c r="I21" s="25"/>
      <c r="J21" s="25"/>
      <c r="K21" s="25"/>
      <c r="L21" s="25"/>
      <c r="M21" s="25"/>
      <c r="N21" s="33">
        <f t="shared" si="0"/>
        <v>0</v>
      </c>
    </row>
    <row r="22" spans="1:14" ht="37.799999999999997" customHeight="1" x14ac:dyDescent="0.3">
      <c r="A22" s="31">
        <v>17</v>
      </c>
      <c r="B22" s="32" t="s">
        <v>92</v>
      </c>
      <c r="C22" s="32" t="s">
        <v>16</v>
      </c>
      <c r="D22" s="32" t="s">
        <v>91</v>
      </c>
      <c r="E22" s="32" t="s">
        <v>11</v>
      </c>
      <c r="F22" s="32">
        <v>4</v>
      </c>
      <c r="G22" s="24"/>
      <c r="H22" s="25"/>
      <c r="I22" s="25"/>
      <c r="J22" s="25"/>
      <c r="K22" s="25"/>
      <c r="L22" s="25"/>
      <c r="M22" s="25"/>
      <c r="N22" s="33">
        <f t="shared" si="0"/>
        <v>0</v>
      </c>
    </row>
    <row r="23" spans="1:14" ht="37.799999999999997" customHeight="1" x14ac:dyDescent="0.3">
      <c r="A23" s="31">
        <v>18</v>
      </c>
      <c r="B23" s="32" t="s">
        <v>93</v>
      </c>
      <c r="C23" s="32" t="s">
        <v>16</v>
      </c>
      <c r="D23" s="32" t="s">
        <v>94</v>
      </c>
      <c r="E23" s="32" t="s">
        <v>11</v>
      </c>
      <c r="F23" s="32">
        <v>4</v>
      </c>
      <c r="G23" s="24"/>
      <c r="H23" s="25"/>
      <c r="I23" s="25"/>
      <c r="J23" s="25"/>
      <c r="K23" s="25"/>
      <c r="L23" s="25"/>
      <c r="M23" s="25"/>
      <c r="N23" s="33">
        <f t="shared" si="0"/>
        <v>0</v>
      </c>
    </row>
    <row r="24" spans="1:14" ht="37.799999999999997" customHeight="1" x14ac:dyDescent="0.3">
      <c r="A24" s="31">
        <v>19</v>
      </c>
      <c r="B24" s="32" t="s">
        <v>95</v>
      </c>
      <c r="C24" s="32" t="s">
        <v>16</v>
      </c>
      <c r="D24" s="32" t="s">
        <v>96</v>
      </c>
      <c r="E24" s="32" t="s">
        <v>11</v>
      </c>
      <c r="F24" s="32">
        <v>1</v>
      </c>
      <c r="G24" s="24"/>
      <c r="H24" s="25"/>
      <c r="I24" s="25"/>
      <c r="J24" s="25"/>
      <c r="K24" s="25"/>
      <c r="L24" s="25"/>
      <c r="M24" s="25"/>
      <c r="N24" s="33">
        <f t="shared" si="0"/>
        <v>0</v>
      </c>
    </row>
    <row r="25" spans="1:14" ht="37.799999999999997" customHeight="1" x14ac:dyDescent="0.3">
      <c r="A25" s="31">
        <v>20</v>
      </c>
      <c r="B25" s="32" t="s">
        <v>97</v>
      </c>
      <c r="C25" s="32" t="s">
        <v>16</v>
      </c>
      <c r="D25" s="32" t="s">
        <v>96</v>
      </c>
      <c r="E25" s="32" t="s">
        <v>11</v>
      </c>
      <c r="F25" s="32">
        <v>1</v>
      </c>
      <c r="G25" s="24"/>
      <c r="H25" s="25"/>
      <c r="I25" s="25"/>
      <c r="J25" s="25"/>
      <c r="K25" s="25"/>
      <c r="L25" s="25"/>
      <c r="M25" s="25"/>
      <c r="N25" s="33">
        <f t="shared" si="0"/>
        <v>0</v>
      </c>
    </row>
    <row r="26" spans="1:14" ht="37.799999999999997" customHeight="1" x14ac:dyDescent="0.3">
      <c r="A26" s="31">
        <v>21</v>
      </c>
      <c r="B26" s="32" t="s">
        <v>98</v>
      </c>
      <c r="C26" s="32" t="s">
        <v>16</v>
      </c>
      <c r="D26" s="32" t="s">
        <v>99</v>
      </c>
      <c r="E26" s="32" t="s">
        <v>11</v>
      </c>
      <c r="F26" s="32">
        <v>1</v>
      </c>
      <c r="G26" s="24"/>
      <c r="H26" s="25"/>
      <c r="I26" s="25"/>
      <c r="J26" s="25"/>
      <c r="K26" s="25"/>
      <c r="L26" s="25"/>
      <c r="M26" s="25"/>
      <c r="N26" s="33">
        <f t="shared" si="0"/>
        <v>0</v>
      </c>
    </row>
    <row r="27" spans="1:14" ht="29.4" customHeight="1" x14ac:dyDescent="0.3">
      <c r="A27" s="41" t="s">
        <v>37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34">
        <f>SUM(N6:N26)</f>
        <v>0</v>
      </c>
    </row>
    <row r="29" spans="1:14" s="35" customFormat="1" ht="13.8" x14ac:dyDescent="0.25">
      <c r="A29" s="35" t="s">
        <v>100</v>
      </c>
    </row>
    <row r="30" spans="1:14" s="36" customFormat="1" ht="13.8" x14ac:dyDescent="0.25">
      <c r="A30" s="36" t="s">
        <v>101</v>
      </c>
    </row>
    <row r="31" spans="1:14" s="35" customFormat="1" ht="13.8" x14ac:dyDescent="0.25">
      <c r="A31" s="35" t="s">
        <v>44</v>
      </c>
    </row>
    <row r="32" spans="1:14" s="36" customFormat="1" ht="13.8" x14ac:dyDescent="0.25">
      <c r="A32" s="36" t="s">
        <v>49</v>
      </c>
    </row>
    <row r="33" spans="1:1" s="36" customFormat="1" ht="13.8" x14ac:dyDescent="0.25">
      <c r="A33" s="36" t="s">
        <v>50</v>
      </c>
    </row>
    <row r="34" spans="1:1" s="35" customFormat="1" ht="13.8" x14ac:dyDescent="0.25"/>
    <row r="35" spans="1:1" s="35" customFormat="1" ht="13.8" x14ac:dyDescent="0.25">
      <c r="A35" s="35" t="s">
        <v>42</v>
      </c>
    </row>
    <row r="36" spans="1:1" s="35" customFormat="1" ht="13.8" x14ac:dyDescent="0.25"/>
    <row r="37" spans="1:1" s="40" customFormat="1" ht="13.8" x14ac:dyDescent="0.25">
      <c r="A37" s="39" t="s">
        <v>128</v>
      </c>
    </row>
    <row r="38" spans="1:1" s="37" customFormat="1" x14ac:dyDescent="0.3">
      <c r="A38" s="38" t="s">
        <v>134</v>
      </c>
    </row>
    <row r="39" spans="1:1" s="37" customFormat="1" x14ac:dyDescent="0.3"/>
  </sheetData>
  <sheetProtection password="DF93" sheet="1" objects="1" scenarios="1" selectLockedCells="1"/>
  <mergeCells count="1">
    <mergeCell ref="A27:M27"/>
  </mergeCells>
  <pageMargins left="0.51181102362204722" right="0.51181102362204722" top="0.55118110236220474" bottom="0.55118110236220474" header="0.31496062992125984" footer="0.31496062992125984"/>
  <pageSetup paperSize="9" scale="7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3"/>
  <sheetViews>
    <sheetView workbookViewId="0">
      <selection sqref="A1:XFD1048576"/>
    </sheetView>
  </sheetViews>
  <sheetFormatPr defaultColWidth="9.109375" defaultRowHeight="15.6" x14ac:dyDescent="0.3"/>
  <cols>
    <col min="1" max="1" width="6.5546875" style="12" customWidth="1"/>
    <col min="2" max="2" width="97.44140625" style="12" customWidth="1"/>
    <col min="3" max="3" width="21.6640625" style="12" customWidth="1"/>
    <col min="4" max="16384" width="9.109375" style="12"/>
  </cols>
  <sheetData>
    <row r="2" spans="1:3" x14ac:dyDescent="0.3">
      <c r="A2" s="13" t="s">
        <v>102</v>
      </c>
    </row>
    <row r="3" spans="1:3" x14ac:dyDescent="0.3">
      <c r="A3" s="13" t="s">
        <v>115</v>
      </c>
    </row>
    <row r="5" spans="1:3" x14ac:dyDescent="0.3">
      <c r="A5" s="13" t="s">
        <v>118</v>
      </c>
    </row>
    <row r="6" spans="1:3" ht="31.2" x14ac:dyDescent="0.3">
      <c r="A6" s="14" t="s">
        <v>103</v>
      </c>
      <c r="B6" s="15" t="s">
        <v>104</v>
      </c>
      <c r="C6" s="14" t="s">
        <v>105</v>
      </c>
    </row>
    <row r="7" spans="1:3" ht="24.6" customHeight="1" x14ac:dyDescent="0.3">
      <c r="A7" s="20" t="s">
        <v>106</v>
      </c>
      <c r="B7" s="16" t="s">
        <v>119</v>
      </c>
      <c r="C7" s="21">
        <f>'Tabela 1.'!N44</f>
        <v>0</v>
      </c>
    </row>
    <row r="8" spans="1:3" ht="24.6" customHeight="1" x14ac:dyDescent="0.3">
      <c r="A8" s="20" t="s">
        <v>107</v>
      </c>
      <c r="B8" s="16" t="s">
        <v>120</v>
      </c>
      <c r="C8" s="21">
        <f>'Tabela 2.'!N11</f>
        <v>0</v>
      </c>
    </row>
    <row r="9" spans="1:3" ht="24.6" customHeight="1" x14ac:dyDescent="0.3">
      <c r="A9" s="20" t="s">
        <v>108</v>
      </c>
      <c r="B9" s="16" t="s">
        <v>121</v>
      </c>
      <c r="C9" s="21">
        <f>'Tabela 3.'!N27</f>
        <v>0</v>
      </c>
    </row>
    <row r="10" spans="1:3" ht="22.8" customHeight="1" x14ac:dyDescent="0.3">
      <c r="A10" s="42" t="s">
        <v>109</v>
      </c>
      <c r="B10" s="43"/>
      <c r="C10" s="17">
        <f>SUM(C7:C9)</f>
        <v>0</v>
      </c>
    </row>
    <row r="11" spans="1:3" ht="22.8" customHeight="1" x14ac:dyDescent="0.3">
      <c r="A11" s="44" t="s">
        <v>110</v>
      </c>
      <c r="B11" s="45"/>
      <c r="C11" s="18">
        <f>C10*0.25*1</f>
        <v>0</v>
      </c>
    </row>
    <row r="12" spans="1:3" ht="22.8" customHeight="1" x14ac:dyDescent="0.3">
      <c r="A12" s="46" t="s">
        <v>133</v>
      </c>
      <c r="B12" s="47"/>
      <c r="C12" s="18">
        <f>C10+C11</f>
        <v>0</v>
      </c>
    </row>
    <row r="14" spans="1:3" x14ac:dyDescent="0.3">
      <c r="A14" s="12" t="s">
        <v>111</v>
      </c>
    </row>
    <row r="16" spans="1:3" x14ac:dyDescent="0.3">
      <c r="A16" s="12" t="s">
        <v>112</v>
      </c>
    </row>
    <row r="19" spans="1:2" x14ac:dyDescent="0.3">
      <c r="A19" s="12" t="s">
        <v>113</v>
      </c>
    </row>
    <row r="21" spans="1:2" x14ac:dyDescent="0.3">
      <c r="B21" s="19" t="s">
        <v>114</v>
      </c>
    </row>
    <row r="23" spans="1:2" x14ac:dyDescent="0.3">
      <c r="A23" s="12" t="s">
        <v>122</v>
      </c>
    </row>
  </sheetData>
  <sheetProtection password="DF93" sheet="1" objects="1" scenarios="1" selectLockedCells="1"/>
  <mergeCells count="3">
    <mergeCell ref="A10:B10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Troškovnik</vt:lpstr>
      <vt:lpstr>Tabela 1.</vt:lpstr>
      <vt:lpstr>Tabela 2.</vt:lpstr>
      <vt:lpstr>Tabela 3.</vt:lpstr>
      <vt:lpstr>Rekapitulacija</vt:lpstr>
      <vt:lpstr>'Tabela 1.'!Ispis_naslova</vt:lpstr>
      <vt:lpstr>'Tabela 2.'!Ispis_naslova</vt:lpstr>
      <vt:lpstr>'Tabela 3.'!Ispis_naslova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Čakarun</dc:creator>
  <cp:lastModifiedBy>Marina Čakarun</cp:lastModifiedBy>
  <cp:lastPrinted>2017-07-17T13:58:39Z</cp:lastPrinted>
  <dcterms:created xsi:type="dcterms:W3CDTF">2017-06-30T11:15:22Z</dcterms:created>
  <dcterms:modified xsi:type="dcterms:W3CDTF">2017-07-17T14:11:05Z</dcterms:modified>
</cp:coreProperties>
</file>